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GPA\ED281_ED279\FY25\Web Postings\"/>
    </mc:Choice>
  </mc:AlternateContent>
  <xr:revisionPtr revIDLastSave="0" documentId="13_ncr:1_{41D899B7-54AF-4A16-B748-531D32B17AB7}" xr6:coauthVersionLast="47" xr6:coauthVersionMax="47" xr10:uidLastSave="{00000000-0000-0000-0000-000000000000}"/>
  <bookViews>
    <workbookView xWindow="0" yWindow="0" windowWidth="20640" windowHeight="16680" xr2:uid="{7D121143-055F-40B4-94E5-CCA707808F88}"/>
  </bookViews>
  <sheets>
    <sheet name="Warrant Article Sec F" sheetId="1" r:id="rId1"/>
  </sheets>
  <definedNames>
    <definedName name="_xlnm.Print_Titles" localSheetId="0">'Warrant Article Sec F'!$1:$14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9" i="1" l="1"/>
  <c r="G599" i="1"/>
  <c r="H596" i="1"/>
  <c r="G596" i="1"/>
  <c r="H593" i="1"/>
  <c r="G593" i="1"/>
  <c r="H589" i="1"/>
  <c r="G589" i="1"/>
  <c r="J589" i="1" s="1"/>
  <c r="K589" i="1" s="1"/>
  <c r="H586" i="1"/>
  <c r="G586" i="1"/>
  <c r="H579" i="1"/>
  <c r="G579" i="1"/>
  <c r="H574" i="1"/>
  <c r="J574" i="1" s="1"/>
  <c r="K574" i="1" s="1"/>
  <c r="G574" i="1"/>
  <c r="H571" i="1"/>
  <c r="G571" i="1"/>
  <c r="H566" i="1"/>
  <c r="G566" i="1"/>
  <c r="H561" i="1"/>
  <c r="G561" i="1"/>
  <c r="H557" i="1"/>
  <c r="G557" i="1"/>
  <c r="H551" i="1"/>
  <c r="G551" i="1"/>
  <c r="H547" i="1"/>
  <c r="G547" i="1"/>
  <c r="H542" i="1"/>
  <c r="G542" i="1"/>
  <c r="H534" i="1"/>
  <c r="G534" i="1"/>
  <c r="H531" i="1"/>
  <c r="G531" i="1"/>
  <c r="H526" i="1"/>
  <c r="J526" i="1" s="1"/>
  <c r="K526" i="1" s="1"/>
  <c r="G526" i="1"/>
  <c r="H522" i="1"/>
  <c r="G522" i="1"/>
  <c r="H515" i="1"/>
  <c r="G515" i="1"/>
  <c r="H505" i="1"/>
  <c r="G505" i="1"/>
  <c r="H498" i="1"/>
  <c r="J498" i="1" s="1"/>
  <c r="K498" i="1" s="1"/>
  <c r="G498" i="1"/>
  <c r="H494" i="1"/>
  <c r="G494" i="1"/>
  <c r="J494" i="1" s="1"/>
  <c r="K494" i="1" s="1"/>
  <c r="H491" i="1"/>
  <c r="G491" i="1"/>
  <c r="H482" i="1"/>
  <c r="G482" i="1"/>
  <c r="H476" i="1"/>
  <c r="G476" i="1"/>
  <c r="H472" i="1"/>
  <c r="J472" i="1" s="1"/>
  <c r="K472" i="1" s="1"/>
  <c r="G472" i="1"/>
  <c r="H469" i="1"/>
  <c r="G469" i="1"/>
  <c r="H463" i="1"/>
  <c r="J463" i="1" s="1"/>
  <c r="K463" i="1" s="1"/>
  <c r="G463" i="1"/>
  <c r="H455" i="1"/>
  <c r="J455" i="1" s="1"/>
  <c r="K455" i="1" s="1"/>
  <c r="G455" i="1"/>
  <c r="H447" i="1"/>
  <c r="G447" i="1"/>
  <c r="H436" i="1"/>
  <c r="G436" i="1"/>
  <c r="H432" i="1"/>
  <c r="G432" i="1"/>
  <c r="H428" i="1"/>
  <c r="G428" i="1"/>
  <c r="H423" i="1"/>
  <c r="G423" i="1"/>
  <c r="H418" i="1"/>
  <c r="G418" i="1"/>
  <c r="H407" i="1"/>
  <c r="G407" i="1"/>
  <c r="H402" i="1"/>
  <c r="G402" i="1"/>
  <c r="J402" i="1" s="1"/>
  <c r="K402" i="1" s="1"/>
  <c r="H394" i="1"/>
  <c r="G394" i="1"/>
  <c r="H387" i="1"/>
  <c r="G387" i="1"/>
  <c r="H382" i="1"/>
  <c r="G382" i="1"/>
  <c r="J382" i="1" s="1"/>
  <c r="K382" i="1" s="1"/>
  <c r="H374" i="1"/>
  <c r="G374" i="1"/>
  <c r="J374" i="1" s="1"/>
  <c r="K374" i="1" s="1"/>
  <c r="H370" i="1"/>
  <c r="G370" i="1"/>
  <c r="H366" i="1"/>
  <c r="G366" i="1"/>
  <c r="H362" i="1"/>
  <c r="J362" i="1" s="1"/>
  <c r="K362" i="1" s="1"/>
  <c r="G362" i="1"/>
  <c r="H355" i="1"/>
  <c r="J355" i="1" s="1"/>
  <c r="K355" i="1" s="1"/>
  <c r="G355" i="1"/>
  <c r="H348" i="1"/>
  <c r="G348" i="1"/>
  <c r="H342" i="1"/>
  <c r="G342" i="1"/>
  <c r="H335" i="1"/>
  <c r="G335" i="1"/>
  <c r="H331" i="1"/>
  <c r="G331" i="1"/>
  <c r="H327" i="1"/>
  <c r="G327" i="1"/>
  <c r="H324" i="1"/>
  <c r="J324" i="1" s="1"/>
  <c r="K324" i="1" s="1"/>
  <c r="G324" i="1"/>
  <c r="H319" i="1"/>
  <c r="G319" i="1"/>
  <c r="H314" i="1"/>
  <c r="G314" i="1"/>
  <c r="H310" i="1"/>
  <c r="G310" i="1"/>
  <c r="H305" i="1"/>
  <c r="J305" i="1" s="1"/>
  <c r="K305" i="1" s="1"/>
  <c r="G305" i="1"/>
  <c r="H302" i="1"/>
  <c r="G302" i="1"/>
  <c r="J302" i="1" s="1"/>
  <c r="K302" i="1" s="1"/>
  <c r="H298" i="1"/>
  <c r="G298" i="1"/>
  <c r="H292" i="1"/>
  <c r="G292" i="1"/>
  <c r="H286" i="1"/>
  <c r="J286" i="1" s="1"/>
  <c r="K286" i="1" s="1"/>
  <c r="G286" i="1"/>
  <c r="H283" i="1"/>
  <c r="G283" i="1"/>
  <c r="H280" i="1"/>
  <c r="G280" i="1"/>
  <c r="H276" i="1"/>
  <c r="G276" i="1"/>
  <c r="H270" i="1"/>
  <c r="G270" i="1"/>
  <c r="H265" i="1"/>
  <c r="G265" i="1"/>
  <c r="H260" i="1"/>
  <c r="J260" i="1" s="1"/>
  <c r="K260" i="1" s="1"/>
  <c r="G260" i="1"/>
  <c r="H257" i="1"/>
  <c r="G257" i="1"/>
  <c r="H251" i="1"/>
  <c r="J251" i="1" s="1"/>
  <c r="K251" i="1" s="1"/>
  <c r="G251" i="1"/>
  <c r="H247" i="1"/>
  <c r="G247" i="1"/>
  <c r="H244" i="1"/>
  <c r="J244" i="1" s="1"/>
  <c r="K244" i="1" s="1"/>
  <c r="G244" i="1"/>
  <c r="H231" i="1"/>
  <c r="G231" i="1"/>
  <c r="J231" i="1" s="1"/>
  <c r="K231" i="1" s="1"/>
  <c r="H228" i="1"/>
  <c r="J228" i="1" s="1"/>
  <c r="K228" i="1" s="1"/>
  <c r="G228" i="1"/>
  <c r="H225" i="1"/>
  <c r="G225" i="1"/>
  <c r="H222" i="1"/>
  <c r="G222" i="1"/>
  <c r="H219" i="1"/>
  <c r="G219" i="1"/>
  <c r="H214" i="1"/>
  <c r="G214" i="1"/>
  <c r="H212" i="1"/>
  <c r="H210" i="1"/>
  <c r="H208" i="1"/>
  <c r="G212" i="1"/>
  <c r="G210" i="1"/>
  <c r="G208" i="1"/>
  <c r="H202" i="1"/>
  <c r="G202" i="1"/>
  <c r="H195" i="1"/>
  <c r="G195" i="1"/>
  <c r="H183" i="1"/>
  <c r="G183" i="1"/>
  <c r="H177" i="1"/>
  <c r="G177" i="1"/>
  <c r="J614" i="1"/>
  <c r="K614" i="1" s="1"/>
  <c r="J613" i="1"/>
  <c r="K613" i="1" s="1"/>
  <c r="J612" i="1"/>
  <c r="K612" i="1" s="1"/>
  <c r="J611" i="1"/>
  <c r="K611" i="1" s="1"/>
  <c r="J610" i="1"/>
  <c r="K610" i="1" s="1"/>
  <c r="J609" i="1"/>
  <c r="K609" i="1" s="1"/>
  <c r="J608" i="1"/>
  <c r="K608" i="1" s="1"/>
  <c r="J607" i="1"/>
  <c r="K607" i="1" s="1"/>
  <c r="J606" i="1"/>
  <c r="K606" i="1" s="1"/>
  <c r="K605" i="1"/>
  <c r="J603" i="1"/>
  <c r="K603" i="1" s="1"/>
  <c r="J602" i="1"/>
  <c r="K602" i="1" s="1"/>
  <c r="J598" i="1"/>
  <c r="K598" i="1" s="1"/>
  <c r="J597" i="1"/>
  <c r="K597" i="1" s="1"/>
  <c r="J595" i="1"/>
  <c r="K595" i="1" s="1"/>
  <c r="J594" i="1"/>
  <c r="K594" i="1" s="1"/>
  <c r="J592" i="1"/>
  <c r="K592" i="1" s="1"/>
  <c r="J591" i="1"/>
  <c r="K591" i="1" s="1"/>
  <c r="J590" i="1"/>
  <c r="K590" i="1" s="1"/>
  <c r="J587" i="1"/>
  <c r="K587" i="1" s="1"/>
  <c r="J586" i="1"/>
  <c r="K586" i="1" s="1"/>
  <c r="J584" i="1"/>
  <c r="K584" i="1" s="1"/>
  <c r="J583" i="1"/>
  <c r="K583" i="1" s="1"/>
  <c r="J582" i="1"/>
  <c r="K582" i="1" s="1"/>
  <c r="J578" i="1"/>
  <c r="K578" i="1" s="1"/>
  <c r="J575" i="1"/>
  <c r="K575" i="1" s="1"/>
  <c r="J572" i="1"/>
  <c r="K572" i="1" s="1"/>
  <c r="J570" i="1"/>
  <c r="K570" i="1" s="1"/>
  <c r="J569" i="1"/>
  <c r="K569" i="1" s="1"/>
  <c r="J567" i="1"/>
  <c r="K567" i="1" s="1"/>
  <c r="J565" i="1"/>
  <c r="K565" i="1" s="1"/>
  <c r="J563" i="1"/>
  <c r="K563" i="1" s="1"/>
  <c r="J562" i="1"/>
  <c r="K562" i="1" s="1"/>
  <c r="J560" i="1"/>
  <c r="K560" i="1" s="1"/>
  <c r="J559" i="1"/>
  <c r="K559" i="1" s="1"/>
  <c r="J558" i="1"/>
  <c r="K558" i="1" s="1"/>
  <c r="J557" i="1"/>
  <c r="K557" i="1" s="1"/>
  <c r="J554" i="1"/>
  <c r="K554" i="1" s="1"/>
  <c r="J553" i="1"/>
  <c r="K553" i="1" s="1"/>
  <c r="J552" i="1"/>
  <c r="K552" i="1" s="1"/>
  <c r="J550" i="1"/>
  <c r="K550" i="1" s="1"/>
  <c r="J548" i="1"/>
  <c r="K548" i="1" s="1"/>
  <c r="J546" i="1"/>
  <c r="K546" i="1" s="1"/>
  <c r="J543" i="1"/>
  <c r="K543" i="1" s="1"/>
  <c r="J541" i="1"/>
  <c r="K541" i="1" s="1"/>
  <c r="J540" i="1"/>
  <c r="K540" i="1" s="1"/>
  <c r="J539" i="1"/>
  <c r="K539" i="1" s="1"/>
  <c r="J538" i="1"/>
  <c r="K538" i="1" s="1"/>
  <c r="J535" i="1"/>
  <c r="K535" i="1" s="1"/>
  <c r="J533" i="1"/>
  <c r="K533" i="1" s="1"/>
  <c r="J532" i="1"/>
  <c r="K532" i="1" s="1"/>
  <c r="J530" i="1"/>
  <c r="K530" i="1" s="1"/>
  <c r="J528" i="1"/>
  <c r="K528" i="1" s="1"/>
  <c r="J527" i="1"/>
  <c r="K527" i="1" s="1"/>
  <c r="J525" i="1"/>
  <c r="K525" i="1" s="1"/>
  <c r="J521" i="1"/>
  <c r="K521" i="1" s="1"/>
  <c r="J520" i="1"/>
  <c r="K520" i="1" s="1"/>
  <c r="J519" i="1"/>
  <c r="K519" i="1" s="1"/>
  <c r="J518" i="1"/>
  <c r="K518" i="1" s="1"/>
  <c r="J514" i="1"/>
  <c r="K514" i="1" s="1"/>
  <c r="J513" i="1"/>
  <c r="K513" i="1" s="1"/>
  <c r="J512" i="1"/>
  <c r="K512" i="1" s="1"/>
  <c r="J511" i="1"/>
  <c r="K511" i="1" s="1"/>
  <c r="J508" i="1"/>
  <c r="K508" i="1" s="1"/>
  <c r="J506" i="1"/>
  <c r="K506" i="1" s="1"/>
  <c r="J505" i="1"/>
  <c r="K505" i="1" s="1"/>
  <c r="J504" i="1"/>
  <c r="K504" i="1" s="1"/>
  <c r="J503" i="1"/>
  <c r="K503" i="1" s="1"/>
  <c r="J500" i="1"/>
  <c r="K500" i="1" s="1"/>
  <c r="J495" i="1"/>
  <c r="K495" i="1" s="1"/>
  <c r="J493" i="1"/>
  <c r="K493" i="1" s="1"/>
  <c r="J492" i="1"/>
  <c r="K492" i="1" s="1"/>
  <c r="J490" i="1"/>
  <c r="K490" i="1" s="1"/>
  <c r="J488" i="1"/>
  <c r="K488" i="1" s="1"/>
  <c r="J487" i="1"/>
  <c r="K487" i="1" s="1"/>
  <c r="J486" i="1"/>
  <c r="K486" i="1" s="1"/>
  <c r="J485" i="1"/>
  <c r="K485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4" i="1"/>
  <c r="K474" i="1" s="1"/>
  <c r="J473" i="1"/>
  <c r="K473" i="1" s="1"/>
  <c r="J471" i="1"/>
  <c r="K471" i="1" s="1"/>
  <c r="J470" i="1"/>
  <c r="K470" i="1" s="1"/>
  <c r="J468" i="1"/>
  <c r="K468" i="1" s="1"/>
  <c r="J467" i="1"/>
  <c r="K467" i="1" s="1"/>
  <c r="J466" i="1"/>
  <c r="K466" i="1" s="1"/>
  <c r="J465" i="1"/>
  <c r="K465" i="1" s="1"/>
  <c r="J464" i="1"/>
  <c r="K464" i="1" s="1"/>
  <c r="J462" i="1"/>
  <c r="K462" i="1" s="1"/>
  <c r="J461" i="1"/>
  <c r="K461" i="1" s="1"/>
  <c r="J460" i="1"/>
  <c r="K460" i="1" s="1"/>
  <c r="J458" i="1"/>
  <c r="K458" i="1" s="1"/>
  <c r="J457" i="1"/>
  <c r="K457" i="1" s="1"/>
  <c r="J456" i="1"/>
  <c r="K456" i="1" s="1"/>
  <c r="J454" i="1"/>
  <c r="K454" i="1" s="1"/>
  <c r="J451" i="1"/>
  <c r="K451" i="1" s="1"/>
  <c r="J450" i="1"/>
  <c r="K450" i="1" s="1"/>
  <c r="J448" i="1"/>
  <c r="K448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2" i="1"/>
  <c r="K432" i="1" s="1"/>
  <c r="J431" i="1"/>
  <c r="K431" i="1" s="1"/>
  <c r="J430" i="1"/>
  <c r="K430" i="1" s="1"/>
  <c r="J428" i="1"/>
  <c r="K428" i="1" s="1"/>
  <c r="J426" i="1"/>
  <c r="K426" i="1" s="1"/>
  <c r="J425" i="1"/>
  <c r="K425" i="1" s="1"/>
  <c r="J424" i="1"/>
  <c r="K424" i="1" s="1"/>
  <c r="J423" i="1"/>
  <c r="K423" i="1" s="1"/>
  <c r="J421" i="1"/>
  <c r="K421" i="1" s="1"/>
  <c r="J418" i="1"/>
  <c r="K418" i="1" s="1"/>
  <c r="J417" i="1"/>
  <c r="K417" i="1" s="1"/>
  <c r="J415" i="1"/>
  <c r="K415" i="1" s="1"/>
  <c r="K414" i="1"/>
  <c r="J413" i="1"/>
  <c r="K413" i="1" s="1"/>
  <c r="J412" i="1"/>
  <c r="K412" i="1" s="1"/>
  <c r="J411" i="1"/>
  <c r="K411" i="1" s="1"/>
  <c r="J410" i="1"/>
  <c r="K410" i="1" s="1"/>
  <c r="J409" i="1"/>
  <c r="K409" i="1" s="1"/>
  <c r="J407" i="1"/>
  <c r="K407" i="1" s="1"/>
  <c r="J406" i="1"/>
  <c r="K406" i="1" s="1"/>
  <c r="J405" i="1"/>
  <c r="K405" i="1" s="1"/>
  <c r="J403" i="1"/>
  <c r="K403" i="1" s="1"/>
  <c r="J399" i="1"/>
  <c r="K399" i="1" s="1"/>
  <c r="J398" i="1"/>
  <c r="K398" i="1" s="1"/>
  <c r="J396" i="1"/>
  <c r="K396" i="1" s="1"/>
  <c r="J395" i="1"/>
  <c r="K395" i="1" s="1"/>
  <c r="J390" i="1"/>
  <c r="K390" i="1" s="1"/>
  <c r="J389" i="1"/>
  <c r="K389" i="1" s="1"/>
  <c r="J387" i="1"/>
  <c r="K387" i="1" s="1"/>
  <c r="J386" i="1"/>
  <c r="K386" i="1" s="1"/>
  <c r="J385" i="1"/>
  <c r="K385" i="1" s="1"/>
  <c r="J384" i="1"/>
  <c r="K384" i="1" s="1"/>
  <c r="J380" i="1"/>
  <c r="K380" i="1" s="1"/>
  <c r="J379" i="1"/>
  <c r="K379" i="1" s="1"/>
  <c r="J378" i="1"/>
  <c r="K378" i="1" s="1"/>
  <c r="J373" i="1"/>
  <c r="K373" i="1" s="1"/>
  <c r="J372" i="1"/>
  <c r="K372" i="1" s="1"/>
  <c r="J371" i="1"/>
  <c r="K371" i="1" s="1"/>
  <c r="J369" i="1"/>
  <c r="K369" i="1" s="1"/>
  <c r="J366" i="1"/>
  <c r="K366" i="1" s="1"/>
  <c r="J365" i="1"/>
  <c r="K365" i="1" s="1"/>
  <c r="J363" i="1"/>
  <c r="K363" i="1" s="1"/>
  <c r="J361" i="1"/>
  <c r="K361" i="1" s="1"/>
  <c r="J358" i="1"/>
  <c r="K358" i="1" s="1"/>
  <c r="J357" i="1"/>
  <c r="K357" i="1" s="1"/>
  <c r="J356" i="1"/>
  <c r="K356" i="1" s="1"/>
  <c r="J353" i="1"/>
  <c r="K353" i="1" s="1"/>
  <c r="J351" i="1"/>
  <c r="K351" i="1" s="1"/>
  <c r="J350" i="1"/>
  <c r="K350" i="1" s="1"/>
  <c r="J349" i="1"/>
  <c r="K349" i="1" s="1"/>
  <c r="J347" i="1"/>
  <c r="K347" i="1" s="1"/>
  <c r="J346" i="1"/>
  <c r="K346" i="1" s="1"/>
  <c r="J345" i="1"/>
  <c r="K345" i="1" s="1"/>
  <c r="J344" i="1"/>
  <c r="K344" i="1" s="1"/>
  <c r="J340" i="1"/>
  <c r="K340" i="1" s="1"/>
  <c r="J339" i="1"/>
  <c r="K339" i="1" s="1"/>
  <c r="J338" i="1"/>
  <c r="K338" i="1" s="1"/>
  <c r="J337" i="1"/>
  <c r="K337" i="1" s="1"/>
  <c r="J336" i="1"/>
  <c r="K336" i="1" s="1"/>
  <c r="J335" i="1"/>
  <c r="K335" i="1" s="1"/>
  <c r="J334" i="1"/>
  <c r="K334" i="1" s="1"/>
  <c r="J333" i="1"/>
  <c r="K333" i="1" s="1"/>
  <c r="J330" i="1"/>
  <c r="K330" i="1" s="1"/>
  <c r="J329" i="1"/>
  <c r="K329" i="1" s="1"/>
  <c r="J326" i="1"/>
  <c r="K326" i="1" s="1"/>
  <c r="J325" i="1"/>
  <c r="K325" i="1" s="1"/>
  <c r="J323" i="1"/>
  <c r="K323" i="1" s="1"/>
  <c r="J322" i="1"/>
  <c r="K322" i="1" s="1"/>
  <c r="J321" i="1"/>
  <c r="K321" i="1" s="1"/>
  <c r="J320" i="1"/>
  <c r="K320" i="1" s="1"/>
  <c r="J319" i="1"/>
  <c r="K319" i="1" s="1"/>
  <c r="J318" i="1"/>
  <c r="K318" i="1" s="1"/>
  <c r="J317" i="1"/>
  <c r="K317" i="1" s="1"/>
  <c r="J315" i="1"/>
  <c r="K315" i="1" s="1"/>
  <c r="J312" i="1"/>
  <c r="K312" i="1" s="1"/>
  <c r="J310" i="1"/>
  <c r="K310" i="1" s="1"/>
  <c r="J308" i="1"/>
  <c r="K308" i="1" s="1"/>
  <c r="J307" i="1"/>
  <c r="K307" i="1" s="1"/>
  <c r="J304" i="1"/>
  <c r="K304" i="1" s="1"/>
  <c r="J303" i="1"/>
  <c r="K303" i="1" s="1"/>
  <c r="J301" i="1"/>
  <c r="K301" i="1" s="1"/>
  <c r="J299" i="1"/>
  <c r="K299" i="1" s="1"/>
  <c r="J298" i="1"/>
  <c r="K298" i="1" s="1"/>
  <c r="J297" i="1"/>
  <c r="K297" i="1" s="1"/>
  <c r="J294" i="1"/>
  <c r="K294" i="1" s="1"/>
  <c r="J293" i="1"/>
  <c r="K293" i="1" s="1"/>
  <c r="J291" i="1"/>
  <c r="K291" i="1" s="1"/>
  <c r="J289" i="1"/>
  <c r="K289" i="1" s="1"/>
  <c r="J288" i="1"/>
  <c r="K288" i="1" s="1"/>
  <c r="J287" i="1"/>
  <c r="K287" i="1" s="1"/>
  <c r="J285" i="1"/>
  <c r="K285" i="1" s="1"/>
  <c r="J282" i="1"/>
  <c r="K282" i="1" s="1"/>
  <c r="J278" i="1"/>
  <c r="K278" i="1" s="1"/>
  <c r="J277" i="1"/>
  <c r="K277" i="1" s="1"/>
  <c r="J274" i="1"/>
  <c r="K274" i="1" s="1"/>
  <c r="J271" i="1"/>
  <c r="K271" i="1" s="1"/>
  <c r="J268" i="1"/>
  <c r="K268" i="1" s="1"/>
  <c r="J267" i="1"/>
  <c r="K267" i="1" s="1"/>
  <c r="J266" i="1"/>
  <c r="K266" i="1" s="1"/>
  <c r="J264" i="1"/>
  <c r="K264" i="1" s="1"/>
  <c r="J263" i="1"/>
  <c r="K263" i="1" s="1"/>
  <c r="J262" i="1"/>
  <c r="K262" i="1" s="1"/>
  <c r="J261" i="1"/>
  <c r="K261" i="1" s="1"/>
  <c r="J259" i="1"/>
  <c r="K259" i="1" s="1"/>
  <c r="J258" i="1"/>
  <c r="K258" i="1" s="1"/>
  <c r="J255" i="1"/>
  <c r="K255" i="1" s="1"/>
  <c r="J252" i="1"/>
  <c r="K252" i="1" s="1"/>
  <c r="J248" i="1"/>
  <c r="K248" i="1" s="1"/>
  <c r="J246" i="1"/>
  <c r="K246" i="1" s="1"/>
  <c r="J243" i="1"/>
  <c r="K243" i="1" s="1"/>
  <c r="J242" i="1"/>
  <c r="K242" i="1" s="1"/>
  <c r="J240" i="1"/>
  <c r="K240" i="1" s="1"/>
  <c r="J239" i="1"/>
  <c r="K239" i="1" s="1"/>
  <c r="J236" i="1"/>
  <c r="K236" i="1" s="1"/>
  <c r="J235" i="1"/>
  <c r="K235" i="1" s="1"/>
  <c r="J230" i="1"/>
  <c r="K230" i="1" s="1"/>
  <c r="J227" i="1"/>
  <c r="K227" i="1" s="1"/>
  <c r="J226" i="1"/>
  <c r="K226" i="1" s="1"/>
  <c r="J224" i="1"/>
  <c r="K224" i="1" s="1"/>
  <c r="J223" i="1"/>
  <c r="K223" i="1" s="1"/>
  <c r="J221" i="1"/>
  <c r="K221" i="1" s="1"/>
  <c r="J220" i="1"/>
  <c r="K220" i="1" s="1"/>
  <c r="J218" i="1"/>
  <c r="K218" i="1" s="1"/>
  <c r="J215" i="1"/>
  <c r="K215" i="1" s="1"/>
  <c r="J213" i="1"/>
  <c r="K213" i="1" s="1"/>
  <c r="J211" i="1"/>
  <c r="K211" i="1" s="1"/>
  <c r="J207" i="1"/>
  <c r="K207" i="1" s="1"/>
  <c r="J204" i="1"/>
  <c r="K204" i="1" s="1"/>
  <c r="J203" i="1"/>
  <c r="K203" i="1" s="1"/>
  <c r="J199" i="1"/>
  <c r="K199" i="1" s="1"/>
  <c r="J198" i="1"/>
  <c r="K198" i="1" s="1"/>
  <c r="J196" i="1"/>
  <c r="K196" i="1" s="1"/>
  <c r="J194" i="1"/>
  <c r="K194" i="1" s="1"/>
  <c r="J191" i="1"/>
  <c r="K191" i="1" s="1"/>
  <c r="J189" i="1"/>
  <c r="K189" i="1" s="1"/>
  <c r="J188" i="1"/>
  <c r="K188" i="1" s="1"/>
  <c r="J187" i="1"/>
  <c r="K187" i="1" s="1"/>
  <c r="J186" i="1"/>
  <c r="K186" i="1" s="1"/>
  <c r="J184" i="1"/>
  <c r="K184" i="1" s="1"/>
  <c r="J182" i="1"/>
  <c r="K182" i="1" s="1"/>
  <c r="J181" i="1"/>
  <c r="K181" i="1" s="1"/>
  <c r="J180" i="1"/>
  <c r="K180" i="1" s="1"/>
  <c r="J175" i="1"/>
  <c r="K175" i="1" s="1"/>
  <c r="J172" i="1"/>
  <c r="K172" i="1" s="1"/>
  <c r="J171" i="1"/>
  <c r="K171" i="1" s="1"/>
  <c r="J170" i="1"/>
  <c r="K170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0" i="1"/>
  <c r="K160" i="1" s="1"/>
  <c r="J159" i="1"/>
  <c r="K159" i="1" s="1"/>
  <c r="J157" i="1"/>
  <c r="K157" i="1" s="1"/>
  <c r="J156" i="1"/>
  <c r="K156" i="1" s="1"/>
  <c r="J154" i="1"/>
  <c r="K154" i="1" s="1"/>
  <c r="J151" i="1"/>
  <c r="K151" i="1" s="1"/>
  <c r="J149" i="1"/>
  <c r="K149" i="1" s="1"/>
  <c r="J148" i="1"/>
  <c r="K148" i="1" s="1"/>
  <c r="J146" i="1"/>
  <c r="K146" i="1" s="1"/>
  <c r="J143" i="1"/>
  <c r="K143" i="1" s="1"/>
  <c r="J141" i="1"/>
  <c r="K141" i="1" s="1"/>
  <c r="J140" i="1"/>
  <c r="K140" i="1" s="1"/>
  <c r="J139" i="1"/>
  <c r="K139" i="1" s="1"/>
  <c r="J136" i="1"/>
  <c r="K136" i="1" s="1"/>
  <c r="J135" i="1"/>
  <c r="K135" i="1" s="1"/>
  <c r="J134" i="1"/>
  <c r="K134" i="1" s="1"/>
  <c r="J132" i="1"/>
  <c r="K132" i="1" s="1"/>
  <c r="J131" i="1"/>
  <c r="K131" i="1" s="1"/>
  <c r="J130" i="1"/>
  <c r="K130" i="1" s="1"/>
  <c r="J128" i="1"/>
  <c r="K128" i="1" s="1"/>
  <c r="J127" i="1"/>
  <c r="K127" i="1" s="1"/>
  <c r="J125" i="1"/>
  <c r="K125" i="1" s="1"/>
  <c r="J124" i="1"/>
  <c r="K124" i="1" s="1"/>
  <c r="J122" i="1"/>
  <c r="K122" i="1" s="1"/>
  <c r="J120" i="1"/>
  <c r="K120" i="1" s="1"/>
  <c r="J119" i="1"/>
  <c r="K119" i="1" s="1"/>
  <c r="J117" i="1"/>
  <c r="K117" i="1" s="1"/>
  <c r="J116" i="1"/>
  <c r="K116" i="1" s="1"/>
  <c r="J111" i="1"/>
  <c r="K111" i="1" s="1"/>
  <c r="J108" i="1"/>
  <c r="K108" i="1" s="1"/>
  <c r="J107" i="1"/>
  <c r="K107" i="1" s="1"/>
  <c r="J104" i="1"/>
  <c r="K104" i="1" s="1"/>
  <c r="J103" i="1"/>
  <c r="K103" i="1" s="1"/>
  <c r="J102" i="1"/>
  <c r="K102" i="1" s="1"/>
  <c r="J101" i="1"/>
  <c r="K101" i="1" s="1"/>
  <c r="J100" i="1"/>
  <c r="K100" i="1" s="1"/>
  <c r="J99" i="1"/>
  <c r="K99" i="1" s="1"/>
  <c r="J98" i="1"/>
  <c r="K98" i="1" s="1"/>
  <c r="J95" i="1"/>
  <c r="K95" i="1" s="1"/>
  <c r="J93" i="1"/>
  <c r="K93" i="1" s="1"/>
  <c r="J92" i="1"/>
  <c r="K92" i="1" s="1"/>
  <c r="J90" i="1"/>
  <c r="K90" i="1" s="1"/>
  <c r="J87" i="1"/>
  <c r="K87" i="1" s="1"/>
  <c r="J85" i="1"/>
  <c r="K85" i="1" s="1"/>
  <c r="J84" i="1"/>
  <c r="K84" i="1" s="1"/>
  <c r="J83" i="1"/>
  <c r="K83" i="1" s="1"/>
  <c r="J82" i="1"/>
  <c r="K82" i="1" s="1"/>
  <c r="J80" i="1"/>
  <c r="K80" i="1" s="1"/>
  <c r="J79" i="1"/>
  <c r="K79" i="1" s="1"/>
  <c r="J77" i="1"/>
  <c r="K77" i="1" s="1"/>
  <c r="J76" i="1"/>
  <c r="K76" i="1" s="1"/>
  <c r="J75" i="1"/>
  <c r="K75" i="1" s="1"/>
  <c r="J71" i="1"/>
  <c r="K71" i="1" s="1"/>
  <c r="J70" i="1"/>
  <c r="K70" i="1" s="1"/>
  <c r="J68" i="1"/>
  <c r="K68" i="1" s="1"/>
  <c r="J67" i="1"/>
  <c r="K67" i="1" s="1"/>
  <c r="J66" i="1"/>
  <c r="K66" i="1" s="1"/>
  <c r="J64" i="1"/>
  <c r="K64" i="1" s="1"/>
  <c r="J63" i="1"/>
  <c r="K63" i="1" s="1"/>
  <c r="J61" i="1"/>
  <c r="K61" i="1" s="1"/>
  <c r="J60" i="1"/>
  <c r="K60" i="1" s="1"/>
  <c r="J59" i="1"/>
  <c r="K59" i="1" s="1"/>
  <c r="J58" i="1"/>
  <c r="K58" i="1" s="1"/>
  <c r="J56" i="1"/>
  <c r="K56" i="1" s="1"/>
  <c r="J55" i="1"/>
  <c r="K55" i="1" s="1"/>
  <c r="J54" i="1"/>
  <c r="K54" i="1" s="1"/>
  <c r="J53" i="1"/>
  <c r="K53" i="1" s="1"/>
  <c r="J52" i="1"/>
  <c r="K52" i="1" s="1"/>
  <c r="J47" i="1"/>
  <c r="K47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J36" i="1"/>
  <c r="K36" i="1" s="1"/>
  <c r="J35" i="1"/>
  <c r="K35" i="1" s="1"/>
  <c r="J34" i="1"/>
  <c r="K34" i="1" s="1"/>
  <c r="J33" i="1"/>
  <c r="K33" i="1" s="1"/>
  <c r="J30" i="1"/>
  <c r="K30" i="1" s="1"/>
  <c r="J29" i="1"/>
  <c r="K29" i="1" s="1"/>
  <c r="J28" i="1"/>
  <c r="K28" i="1" s="1"/>
  <c r="J26" i="1"/>
  <c r="K26" i="1" s="1"/>
  <c r="J24" i="1"/>
  <c r="K24" i="1" s="1"/>
  <c r="J22" i="1"/>
  <c r="K22" i="1" s="1"/>
  <c r="J21" i="1"/>
  <c r="K21" i="1" s="1"/>
  <c r="J20" i="1"/>
  <c r="K20" i="1" s="1"/>
  <c r="J18" i="1"/>
  <c r="K18" i="1" s="1"/>
  <c r="J17" i="1"/>
  <c r="K17" i="1" s="1"/>
  <c r="J16" i="1"/>
  <c r="K16" i="1" s="1"/>
  <c r="J599" i="1" l="1"/>
  <c r="K599" i="1" s="1"/>
  <c r="J596" i="1"/>
  <c r="K596" i="1" s="1"/>
  <c r="J551" i="1"/>
  <c r="K551" i="1" s="1"/>
  <c r="J547" i="1"/>
  <c r="K547" i="1" s="1"/>
  <c r="J542" i="1"/>
  <c r="K542" i="1" s="1"/>
  <c r="J534" i="1"/>
  <c r="K534" i="1" s="1"/>
  <c r="J522" i="1"/>
  <c r="K522" i="1" s="1"/>
  <c r="J469" i="1"/>
  <c r="K469" i="1" s="1"/>
  <c r="J447" i="1"/>
  <c r="K447" i="1" s="1"/>
  <c r="J342" i="1"/>
  <c r="K342" i="1" s="1"/>
  <c r="J331" i="1"/>
  <c r="K331" i="1" s="1"/>
  <c r="J314" i="1"/>
  <c r="K314" i="1" s="1"/>
  <c r="J292" i="1"/>
  <c r="K292" i="1" s="1"/>
  <c r="J283" i="1"/>
  <c r="K283" i="1" s="1"/>
  <c r="J276" i="1"/>
  <c r="K276" i="1" s="1"/>
  <c r="J247" i="1"/>
  <c r="K247" i="1" s="1"/>
  <c r="J195" i="1"/>
  <c r="K195" i="1" s="1"/>
  <c r="J212" i="1"/>
  <c r="K212" i="1" s="1"/>
  <c r="J183" i="1"/>
  <c r="K183" i="1" s="1"/>
  <c r="J15" i="1"/>
  <c r="K15" i="1" s="1"/>
  <c r="J25" i="1"/>
  <c r="K25" i="1" s="1"/>
  <c r="J32" i="1"/>
  <c r="K32" i="1" s="1"/>
  <c r="J46" i="1"/>
  <c r="K46" i="1" s="1"/>
  <c r="J51" i="1"/>
  <c r="K51" i="1" s="1"/>
  <c r="J109" i="1"/>
  <c r="K109" i="1" s="1"/>
  <c r="J114" i="1"/>
  <c r="K114" i="1" s="1"/>
  <c r="J133" i="1"/>
  <c r="K133" i="1" s="1"/>
  <c r="J138" i="1"/>
  <c r="K138" i="1" s="1"/>
  <c r="J150" i="1"/>
  <c r="K150" i="1" s="1"/>
  <c r="J152" i="1"/>
  <c r="K152" i="1" s="1"/>
  <c r="J155" i="1"/>
  <c r="K155" i="1" s="1"/>
  <c r="J179" i="1"/>
  <c r="K179" i="1" s="1"/>
  <c r="J208" i="1"/>
  <c r="K208" i="1" s="1"/>
  <c r="J232" i="1"/>
  <c r="K232" i="1" s="1"/>
  <c r="J237" i="1"/>
  <c r="K237" i="1" s="1"/>
  <c r="J272" i="1"/>
  <c r="K272" i="1" s="1"/>
  <c r="J275" i="1"/>
  <c r="K275" i="1" s="1"/>
  <c r="J284" i="1"/>
  <c r="K284" i="1" s="1"/>
  <c r="J300" i="1"/>
  <c r="K300" i="1" s="1"/>
  <c r="J328" i="1"/>
  <c r="K328" i="1" s="1"/>
  <c r="J354" i="1"/>
  <c r="K354" i="1" s="1"/>
  <c r="J367" i="1"/>
  <c r="K367" i="1" s="1"/>
  <c r="J370" i="1"/>
  <c r="K370" i="1" s="1"/>
  <c r="J377" i="1"/>
  <c r="K377" i="1" s="1"/>
  <c r="J393" i="1"/>
  <c r="K393" i="1" s="1"/>
  <c r="J422" i="1"/>
  <c r="K422" i="1" s="1"/>
  <c r="J429" i="1"/>
  <c r="K429" i="1" s="1"/>
  <c r="J445" i="1"/>
  <c r="K445" i="1" s="1"/>
  <c r="J489" i="1"/>
  <c r="K489" i="1" s="1"/>
  <c r="J491" i="1"/>
  <c r="K491" i="1" s="1"/>
  <c r="J496" i="1"/>
  <c r="K496" i="1" s="1"/>
  <c r="J501" i="1"/>
  <c r="K501" i="1" s="1"/>
  <c r="J510" i="1"/>
  <c r="K510" i="1" s="1"/>
  <c r="J517" i="1"/>
  <c r="K517" i="1" s="1"/>
  <c r="J524" i="1"/>
  <c r="K524" i="1" s="1"/>
  <c r="J531" i="1"/>
  <c r="K531" i="1" s="1"/>
  <c r="J536" i="1"/>
  <c r="K536" i="1" s="1"/>
  <c r="J571" i="1"/>
  <c r="K571" i="1" s="1"/>
  <c r="J576" i="1"/>
  <c r="K576" i="1" s="1"/>
  <c r="J581" i="1"/>
  <c r="K581" i="1" s="1"/>
  <c r="J588" i="1"/>
  <c r="K588" i="1" s="1"/>
  <c r="J600" i="1"/>
  <c r="K600" i="1" s="1"/>
  <c r="J256" i="1"/>
  <c r="K256" i="1" s="1"/>
  <c r="J296" i="1"/>
  <c r="K296" i="1" s="1"/>
  <c r="J375" i="1"/>
  <c r="K375" i="1" s="1"/>
  <c r="J400" i="1"/>
  <c r="K400" i="1" s="1"/>
  <c r="J475" i="1"/>
  <c r="K475" i="1" s="1"/>
  <c r="J555" i="1"/>
  <c r="K555" i="1" s="1"/>
  <c r="J23" i="1"/>
  <c r="K23" i="1" s="1"/>
  <c r="J112" i="1"/>
  <c r="K112" i="1" s="1"/>
  <c r="J280" i="1"/>
  <c r="K280" i="1" s="1"/>
  <c r="J352" i="1"/>
  <c r="K352" i="1" s="1"/>
  <c r="J359" i="1"/>
  <c r="K359" i="1" s="1"/>
  <c r="J391" i="1"/>
  <c r="K391" i="1" s="1"/>
  <c r="J420" i="1"/>
  <c r="K420" i="1" s="1"/>
  <c r="J499" i="1"/>
  <c r="K499" i="1" s="1"/>
  <c r="J515" i="1"/>
  <c r="K515" i="1" s="1"/>
  <c r="J537" i="1"/>
  <c r="K537" i="1" s="1"/>
  <c r="J579" i="1"/>
  <c r="K579" i="1" s="1"/>
  <c r="J601" i="1"/>
  <c r="K601" i="1" s="1"/>
  <c r="J19" i="1"/>
  <c r="K19" i="1" s="1"/>
  <c r="J45" i="1"/>
  <c r="K45" i="1" s="1"/>
  <c r="J50" i="1"/>
  <c r="K50" i="1" s="1"/>
  <c r="J69" i="1"/>
  <c r="K69" i="1" s="1"/>
  <c r="J74" i="1"/>
  <c r="K74" i="1" s="1"/>
  <c r="J86" i="1"/>
  <c r="K86" i="1" s="1"/>
  <c r="J88" i="1"/>
  <c r="K88" i="1" s="1"/>
  <c r="J91" i="1"/>
  <c r="K91" i="1" s="1"/>
  <c r="J115" i="1"/>
  <c r="K115" i="1" s="1"/>
  <c r="J144" i="1"/>
  <c r="K144" i="1" s="1"/>
  <c r="J168" i="1"/>
  <c r="K168" i="1" s="1"/>
  <c r="J173" i="1"/>
  <c r="K173" i="1" s="1"/>
  <c r="J178" i="1"/>
  <c r="K178" i="1" s="1"/>
  <c r="J192" i="1"/>
  <c r="K192" i="1" s="1"/>
  <c r="J197" i="1"/>
  <c r="K197" i="1" s="1"/>
  <c r="J202" i="1"/>
  <c r="K202" i="1" s="1"/>
  <c r="J214" i="1"/>
  <c r="K214" i="1" s="1"/>
  <c r="J216" i="1"/>
  <c r="K216" i="1" s="1"/>
  <c r="J219" i="1"/>
  <c r="K219" i="1" s="1"/>
  <c r="J245" i="1"/>
  <c r="K245" i="1" s="1"/>
  <c r="J250" i="1"/>
  <c r="K250" i="1" s="1"/>
  <c r="J257" i="1"/>
  <c r="K257" i="1" s="1"/>
  <c r="J269" i="1"/>
  <c r="K269" i="1" s="1"/>
  <c r="J290" i="1"/>
  <c r="K290" i="1" s="1"/>
  <c r="J306" i="1"/>
  <c r="K306" i="1" s="1"/>
  <c r="J313" i="1"/>
  <c r="K313" i="1" s="1"/>
  <c r="J341" i="1"/>
  <c r="K341" i="1" s="1"/>
  <c r="J348" i="1"/>
  <c r="K348" i="1" s="1"/>
  <c r="J364" i="1"/>
  <c r="K364" i="1" s="1"/>
  <c r="J376" i="1"/>
  <c r="K376" i="1" s="1"/>
  <c r="J394" i="1"/>
  <c r="K394" i="1" s="1"/>
  <c r="J401" i="1"/>
  <c r="K401" i="1" s="1"/>
  <c r="J408" i="1"/>
  <c r="K408" i="1" s="1"/>
  <c r="J416" i="1"/>
  <c r="K416" i="1" s="1"/>
  <c r="J446" i="1"/>
  <c r="K446" i="1" s="1"/>
  <c r="J453" i="1"/>
  <c r="K453" i="1" s="1"/>
  <c r="J476" i="1"/>
  <c r="K476" i="1" s="1"/>
  <c r="J497" i="1"/>
  <c r="K497" i="1" s="1"/>
  <c r="J502" i="1"/>
  <c r="K502" i="1" s="1"/>
  <c r="J509" i="1"/>
  <c r="K509" i="1" s="1"/>
  <c r="J544" i="1"/>
  <c r="K544" i="1" s="1"/>
  <c r="J549" i="1"/>
  <c r="K549" i="1" s="1"/>
  <c r="J556" i="1"/>
  <c r="K556" i="1" s="1"/>
  <c r="J568" i="1"/>
  <c r="K568" i="1" s="1"/>
  <c r="J566" i="1"/>
  <c r="K566" i="1" s="1"/>
  <c r="J573" i="1"/>
  <c r="K573" i="1" s="1"/>
  <c r="J580" i="1"/>
  <c r="K580" i="1" s="1"/>
  <c r="J585" i="1"/>
  <c r="K585" i="1" s="1"/>
  <c r="J31" i="1"/>
  <c r="K31" i="1" s="1"/>
  <c r="J48" i="1"/>
  <c r="K48" i="1" s="1"/>
  <c r="J96" i="1"/>
  <c r="K96" i="1" s="1"/>
  <c r="J106" i="1"/>
  <c r="K106" i="1" s="1"/>
  <c r="J118" i="1"/>
  <c r="K118" i="1" s="1"/>
  <c r="J123" i="1"/>
  <c r="K123" i="1" s="1"/>
  <c r="J147" i="1"/>
  <c r="K147" i="1" s="1"/>
  <c r="J176" i="1"/>
  <c r="K176" i="1" s="1"/>
  <c r="J200" i="1"/>
  <c r="K200" i="1" s="1"/>
  <c r="J205" i="1"/>
  <c r="K205" i="1" s="1"/>
  <c r="J210" i="1"/>
  <c r="K210" i="1" s="1"/>
  <c r="J229" i="1"/>
  <c r="K229" i="1" s="1"/>
  <c r="J234" i="1"/>
  <c r="K234" i="1" s="1"/>
  <c r="J253" i="1"/>
  <c r="K253" i="1" s="1"/>
  <c r="J281" i="1"/>
  <c r="K281" i="1" s="1"/>
  <c r="J309" i="1"/>
  <c r="K309" i="1" s="1"/>
  <c r="J316" i="1"/>
  <c r="K316" i="1" s="1"/>
  <c r="J332" i="1"/>
  <c r="K332" i="1" s="1"/>
  <c r="J360" i="1"/>
  <c r="K360" i="1" s="1"/>
  <c r="J381" i="1"/>
  <c r="K381" i="1" s="1"/>
  <c r="J383" i="1"/>
  <c r="K383" i="1" s="1"/>
  <c r="J388" i="1"/>
  <c r="K388" i="1" s="1"/>
  <c r="J392" i="1"/>
  <c r="K392" i="1" s="1"/>
  <c r="J397" i="1"/>
  <c r="K397" i="1" s="1"/>
  <c r="J404" i="1"/>
  <c r="K404" i="1" s="1"/>
  <c r="J433" i="1"/>
  <c r="K433" i="1" s="1"/>
  <c r="J444" i="1"/>
  <c r="K444" i="1" s="1"/>
  <c r="J449" i="1"/>
  <c r="K449" i="1" s="1"/>
  <c r="J483" i="1"/>
  <c r="K483" i="1" s="1"/>
  <c r="J523" i="1"/>
  <c r="K523" i="1" s="1"/>
  <c r="J604" i="1"/>
  <c r="K604" i="1" s="1"/>
  <c r="J27" i="1"/>
  <c r="K27" i="1" s="1"/>
  <c r="J72" i="1"/>
  <c r="K72" i="1" s="1"/>
  <c r="J62" i="1"/>
  <c r="K62" i="1" s="1"/>
  <c r="J78" i="1"/>
  <c r="K78" i="1" s="1"/>
  <c r="J94" i="1"/>
  <c r="K94" i="1" s="1"/>
  <c r="J110" i="1"/>
  <c r="K110" i="1" s="1"/>
  <c r="J126" i="1"/>
  <c r="K126" i="1" s="1"/>
  <c r="J142" i="1"/>
  <c r="K142" i="1" s="1"/>
  <c r="J158" i="1"/>
  <c r="K158" i="1" s="1"/>
  <c r="J174" i="1"/>
  <c r="K174" i="1" s="1"/>
  <c r="J190" i="1"/>
  <c r="K190" i="1" s="1"/>
  <c r="J206" i="1"/>
  <c r="K206" i="1" s="1"/>
  <c r="J222" i="1"/>
  <c r="K222" i="1" s="1"/>
  <c r="J238" i="1"/>
  <c r="K238" i="1" s="1"/>
  <c r="J254" i="1"/>
  <c r="K254" i="1" s="1"/>
  <c r="J270" i="1"/>
  <c r="K270" i="1" s="1"/>
  <c r="J49" i="1"/>
  <c r="K49" i="1" s="1"/>
  <c r="J65" i="1"/>
  <c r="K65" i="1" s="1"/>
  <c r="J81" i="1"/>
  <c r="K81" i="1" s="1"/>
  <c r="J97" i="1"/>
  <c r="K97" i="1" s="1"/>
  <c r="J113" i="1"/>
  <c r="K113" i="1" s="1"/>
  <c r="J129" i="1"/>
  <c r="K129" i="1" s="1"/>
  <c r="J145" i="1"/>
  <c r="K145" i="1" s="1"/>
  <c r="J161" i="1"/>
  <c r="K161" i="1" s="1"/>
  <c r="J177" i="1"/>
  <c r="K177" i="1" s="1"/>
  <c r="J193" i="1"/>
  <c r="K193" i="1" s="1"/>
  <c r="J209" i="1"/>
  <c r="K209" i="1" s="1"/>
  <c r="J225" i="1"/>
  <c r="K225" i="1" s="1"/>
  <c r="J241" i="1"/>
  <c r="K241" i="1" s="1"/>
  <c r="J57" i="1"/>
  <c r="K57" i="1" s="1"/>
  <c r="J73" i="1"/>
  <c r="K73" i="1" s="1"/>
  <c r="J89" i="1"/>
  <c r="K89" i="1" s="1"/>
  <c r="J105" i="1"/>
  <c r="K105" i="1" s="1"/>
  <c r="J121" i="1"/>
  <c r="K121" i="1" s="1"/>
  <c r="J137" i="1"/>
  <c r="K137" i="1" s="1"/>
  <c r="J153" i="1"/>
  <c r="K153" i="1" s="1"/>
  <c r="J169" i="1"/>
  <c r="K169" i="1" s="1"/>
  <c r="J185" i="1"/>
  <c r="K185" i="1" s="1"/>
  <c r="J201" i="1"/>
  <c r="K201" i="1" s="1"/>
  <c r="J217" i="1"/>
  <c r="K217" i="1" s="1"/>
  <c r="J233" i="1"/>
  <c r="K233" i="1" s="1"/>
  <c r="J249" i="1"/>
  <c r="K249" i="1" s="1"/>
  <c r="J265" i="1"/>
  <c r="K265" i="1" s="1"/>
  <c r="J564" i="1"/>
  <c r="K564" i="1" s="1"/>
  <c r="J279" i="1"/>
  <c r="K279" i="1" s="1"/>
  <c r="J311" i="1"/>
  <c r="K311" i="1" s="1"/>
  <c r="J343" i="1"/>
  <c r="K343" i="1" s="1"/>
  <c r="J427" i="1"/>
  <c r="K427" i="1" s="1"/>
  <c r="J459" i="1"/>
  <c r="K459" i="1" s="1"/>
  <c r="J419" i="1"/>
  <c r="K419" i="1" s="1"/>
  <c r="J529" i="1"/>
  <c r="K529" i="1" s="1"/>
  <c r="J545" i="1"/>
  <c r="K545" i="1" s="1"/>
  <c r="J561" i="1"/>
  <c r="K561" i="1" s="1"/>
  <c r="J577" i="1"/>
  <c r="K577" i="1" s="1"/>
  <c r="J593" i="1"/>
  <c r="K593" i="1" s="1"/>
  <c r="J295" i="1"/>
  <c r="K295" i="1" s="1"/>
  <c r="J327" i="1"/>
  <c r="K327" i="1" s="1"/>
  <c r="J443" i="1"/>
  <c r="K443" i="1" s="1"/>
  <c r="J507" i="1"/>
  <c r="K507" i="1" s="1"/>
  <c r="J273" i="1"/>
  <c r="K273" i="1" s="1"/>
  <c r="J368" i="1"/>
  <c r="K368" i="1" s="1"/>
  <c r="J452" i="1"/>
  <c r="K452" i="1" s="1"/>
  <c r="J484" i="1"/>
  <c r="K484" i="1" s="1"/>
  <c r="J516" i="1"/>
  <c r="K516" i="1" s="1"/>
</calcChain>
</file>

<file path=xl/sharedStrings.xml><?xml version="1.0" encoding="utf-8"?>
<sst xmlns="http://schemas.openxmlformats.org/spreadsheetml/2006/main" count="1161" uniqueCount="647">
  <si>
    <t xml:space="preserve">This printout (ED850-279-02) estimates the State Aid attributable to each of the member municipalities, and was developed for use in determining the % of State Aid for the municipal tax bills and should not be used for any other purpose.  </t>
  </si>
  <si>
    <t>Should a member municipality separate from its Regional School Unit, School Administrative District, or Community School District, the amount on the printout (ED850-279-02) does not represent the amount of school subsidy the separated municipality would receive.</t>
  </si>
  <si>
    <t>Local assessments in RSUs, SADs &amp; CSDs may be different from the Local Contribution if the RSU, SAD or CSD's local cost sharing is determined by Private &amp; Special Law or has an exception under Public Law 2005, Chapter 2 Section D-68 and Private &amp;Special Law 2005 Chapter 23, or is determined under Public Law 2007, Chapter 240, as amended by Chapter 668.</t>
  </si>
  <si>
    <t xml:space="preserve">Note this data is from ED279 "State Calculation for Funding Public Education (PreK-12) Report" Section 5 A) Totals after adjustments to Local and State Contribution -- does not include adjustments pursuant to 20-A MRSA Section 15689 such as audit, CTE Center Allocation, MaineCare Seed, etc.  </t>
  </si>
  <si>
    <t>ADJUSTED</t>
  </si>
  <si>
    <t xml:space="preserve">State </t>
  </si>
  <si>
    <t>TOWN</t>
  </si>
  <si>
    <t>TOTAL</t>
  </si>
  <si>
    <t>LOCAL</t>
  </si>
  <si>
    <t>MILL</t>
  </si>
  <si>
    <t>STATE</t>
  </si>
  <si>
    <t>Share</t>
  </si>
  <si>
    <t>ORG ID</t>
  </si>
  <si>
    <t>SAU ID</t>
  </si>
  <si>
    <t>AOS</t>
  </si>
  <si>
    <t>SCHOOL ADMINISTRATIVE UNIT</t>
  </si>
  <si>
    <t>CODE</t>
  </si>
  <si>
    <t>MUNICIPALITY</t>
  </si>
  <si>
    <t>ALLOCATION</t>
  </si>
  <si>
    <t>CONTRIBUTION</t>
  </si>
  <si>
    <t>RATE</t>
  </si>
  <si>
    <t>%</t>
  </si>
  <si>
    <t>Acton</t>
  </si>
  <si>
    <t>Alexander</t>
  </si>
  <si>
    <t>Andover</t>
  </si>
  <si>
    <t>Appleton</t>
  </si>
  <si>
    <t>Athens</t>
  </si>
  <si>
    <t xml:space="preserve">Athens </t>
  </si>
  <si>
    <t>Auburn</t>
  </si>
  <si>
    <t>Augusta</t>
  </si>
  <si>
    <t>Baileyville</t>
  </si>
  <si>
    <t>Bangor</t>
  </si>
  <si>
    <t>Bar Harbor</t>
  </si>
  <si>
    <t>Beals</t>
  </si>
  <si>
    <t>Beddington</t>
  </si>
  <si>
    <t>Biddeford</t>
  </si>
  <si>
    <t>Blue Hill</t>
  </si>
  <si>
    <t>Bowerbank</t>
  </si>
  <si>
    <t>Bremen</t>
  </si>
  <si>
    <t>Brewer</t>
  </si>
  <si>
    <t>Bridgewater</t>
  </si>
  <si>
    <t xml:space="preserve">Brighton Plt. </t>
  </si>
  <si>
    <t>Bristol</t>
  </si>
  <si>
    <t>Brooklin</t>
  </si>
  <si>
    <t>Brooksville</t>
  </si>
  <si>
    <t>Brunswick</t>
  </si>
  <si>
    <t>Burlington</t>
  </si>
  <si>
    <t>Byron</t>
  </si>
  <si>
    <t>Calais</t>
  </si>
  <si>
    <t>Cape Elizabeth</t>
  </si>
  <si>
    <t>Caratunk</t>
  </si>
  <si>
    <t>Carroll Plt.</t>
  </si>
  <si>
    <t>Castine</t>
  </si>
  <si>
    <t>Caswell</t>
  </si>
  <si>
    <t>Charlotte</t>
  </si>
  <si>
    <t xml:space="preserve">Cherryfield </t>
  </si>
  <si>
    <t>Cherryfield</t>
  </si>
  <si>
    <t>Cooper</t>
  </si>
  <si>
    <t>Coplin Plt.</t>
  </si>
  <si>
    <t>Cranberry Isles</t>
  </si>
  <si>
    <t>Crawford</t>
  </si>
  <si>
    <t>Cutler</t>
  </si>
  <si>
    <t>Damariscotta</t>
  </si>
  <si>
    <t>Dayton</t>
  </si>
  <si>
    <t>Deblois</t>
  </si>
  <si>
    <t>Dedham</t>
  </si>
  <si>
    <t>Dennistown Plt.</t>
  </si>
  <si>
    <t>Dennysville</t>
  </si>
  <si>
    <t>Eagle Lake</t>
  </si>
  <si>
    <t>East Machias</t>
  </si>
  <si>
    <t>East Millinocket</t>
  </si>
  <si>
    <t>Easton</t>
  </si>
  <si>
    <t>Eastport</t>
  </si>
  <si>
    <t>Edgecomb</t>
  </si>
  <si>
    <t>Ellsworth</t>
  </si>
  <si>
    <t xml:space="preserve">Eustis </t>
  </si>
  <si>
    <t>Eustis</t>
  </si>
  <si>
    <t>Falmouth</t>
  </si>
  <si>
    <t>Fayette</t>
  </si>
  <si>
    <t>Georgetown</t>
  </si>
  <si>
    <t>Gilead</t>
  </si>
  <si>
    <t>Glenburn</t>
  </si>
  <si>
    <t>Glenwood Plt.</t>
  </si>
  <si>
    <t>Gorham</t>
  </si>
  <si>
    <t>Grand Isle</t>
  </si>
  <si>
    <t>Grand Lake Stream Plt.</t>
  </si>
  <si>
    <t>Grand Lake Str Plt.</t>
  </si>
  <si>
    <t>Greenbush</t>
  </si>
  <si>
    <t>Greenville</t>
  </si>
  <si>
    <t>Hancock</t>
  </si>
  <si>
    <t>Harmony</t>
  </si>
  <si>
    <t>Hermon</t>
  </si>
  <si>
    <t>Highland Plt.</t>
  </si>
  <si>
    <t>Hope</t>
  </si>
  <si>
    <t>Isle Au Haut</t>
  </si>
  <si>
    <t>Islesboro</t>
  </si>
  <si>
    <t>Jefferson</t>
  </si>
  <si>
    <t>Jonesboro</t>
  </si>
  <si>
    <t>Jonesport</t>
  </si>
  <si>
    <t>Kingsbury Plt.</t>
  </si>
  <si>
    <t>Kittery</t>
  </si>
  <si>
    <t>Lake View Plt.</t>
  </si>
  <si>
    <t>Lakeville</t>
  </si>
  <si>
    <t>Lamoine</t>
  </si>
  <si>
    <t>Lewiston</t>
  </si>
  <si>
    <t>Limestone</t>
  </si>
  <si>
    <t>Lincoln Plt.</t>
  </si>
  <si>
    <t>Lincolnville</t>
  </si>
  <si>
    <t>Lisbon</t>
  </si>
  <si>
    <t>Frenchboro</t>
  </si>
  <si>
    <t>Lowell</t>
  </si>
  <si>
    <t>Machias</t>
  </si>
  <si>
    <t>Machiasport</t>
  </si>
  <si>
    <t>Macwahoc Plt.</t>
  </si>
  <si>
    <t>Madawaska</t>
  </si>
  <si>
    <t>Marshfield</t>
  </si>
  <si>
    <t>Meddybemps</t>
  </si>
  <si>
    <t>Medway</t>
  </si>
  <si>
    <t>Milford</t>
  </si>
  <si>
    <t>Millinocket</t>
  </si>
  <si>
    <t>Monhegan Plt</t>
  </si>
  <si>
    <t>Moro Plt</t>
  </si>
  <si>
    <t>Mount Desert</t>
  </si>
  <si>
    <t>Nashville Plt.</t>
  </si>
  <si>
    <t>Newcastle</t>
  </si>
  <si>
    <t>New Sweden</t>
  </si>
  <si>
    <t>Nobleboro</t>
  </si>
  <si>
    <t>Northfield</t>
  </si>
  <si>
    <t>Northport</t>
  </si>
  <si>
    <t>Orient</t>
  </si>
  <si>
    <t>Orrington</t>
  </si>
  <si>
    <t>Otis</t>
  </si>
  <si>
    <t>Pembroke</t>
  </si>
  <si>
    <t>Penobscot</t>
  </si>
  <si>
    <t>Perry</t>
  </si>
  <si>
    <t>Pleasant Ridge Plt</t>
  </si>
  <si>
    <t>Pleasant Rdge Pl</t>
  </si>
  <si>
    <t>Portage Lake</t>
  </si>
  <si>
    <t>Portland</t>
  </si>
  <si>
    <t>Long Island</t>
  </si>
  <si>
    <t>Princeton</t>
  </si>
  <si>
    <t>Reed Plt.</t>
  </si>
  <si>
    <t>Richmond</t>
  </si>
  <si>
    <t>Robbinston</t>
  </si>
  <si>
    <t>Roque Bluffs</t>
  </si>
  <si>
    <t>Saco</t>
  </si>
  <si>
    <t>Saint George</t>
  </si>
  <si>
    <t>Sanford</t>
  </si>
  <si>
    <t>Scarborough</t>
  </si>
  <si>
    <t>Sebago</t>
  </si>
  <si>
    <t>Seboeis Plt.</t>
  </si>
  <si>
    <t>Sedgwick</t>
  </si>
  <si>
    <t>Shirley</t>
  </si>
  <si>
    <t>South Bristol</t>
  </si>
  <si>
    <t>Southport</t>
  </si>
  <si>
    <t>South Portland</t>
  </si>
  <si>
    <t>Southwest Harbor</t>
  </si>
  <si>
    <t>Surry</t>
  </si>
  <si>
    <t>Talmadge</t>
  </si>
  <si>
    <t>The Forks Plt.</t>
  </si>
  <si>
    <t>Tremont</t>
  </si>
  <si>
    <t>Trenton</t>
  </si>
  <si>
    <t>Upton</t>
  </si>
  <si>
    <t>Vanceboro</t>
  </si>
  <si>
    <t>Vassalboro</t>
  </si>
  <si>
    <t>Veazie</t>
  </si>
  <si>
    <t>Waite</t>
  </si>
  <si>
    <t>Waterville</t>
  </si>
  <si>
    <t>Wesley</t>
  </si>
  <si>
    <t>West Bath</t>
  </si>
  <si>
    <t>Westbrook</t>
  </si>
  <si>
    <t>West Forks</t>
  </si>
  <si>
    <t>Westmanland</t>
  </si>
  <si>
    <t>Whiting</t>
  </si>
  <si>
    <t>Whitneyville</t>
  </si>
  <si>
    <t>Willimantic</t>
  </si>
  <si>
    <t>Winslow</t>
  </si>
  <si>
    <t>Winterville Plt.</t>
  </si>
  <si>
    <t>Winthrop</t>
  </si>
  <si>
    <t>Wiscasset</t>
  </si>
  <si>
    <t>Woodland</t>
  </si>
  <si>
    <t>Woodville</t>
  </si>
  <si>
    <t>Yarmouth</t>
  </si>
  <si>
    <t>York</t>
  </si>
  <si>
    <t>Baring Plt.</t>
  </si>
  <si>
    <t>Medford</t>
  </si>
  <si>
    <t>Carrabassett Val</t>
  </si>
  <si>
    <t>Beaver Cove</t>
  </si>
  <si>
    <t>Chebeague Island</t>
  </si>
  <si>
    <t>RSU 79/MSAD 01</t>
  </si>
  <si>
    <t>Castle Hill</t>
  </si>
  <si>
    <t>Chapman</t>
  </si>
  <si>
    <t>Mapleton</t>
  </si>
  <si>
    <t>Presque Isle</t>
  </si>
  <si>
    <t>Westfield</t>
  </si>
  <si>
    <t>RSU 03/MSAD 03</t>
  </si>
  <si>
    <t>Brooks</t>
  </si>
  <si>
    <t>Freedom</t>
  </si>
  <si>
    <t>Jackson</t>
  </si>
  <si>
    <t>Knox</t>
  </si>
  <si>
    <t>Liberty</t>
  </si>
  <si>
    <t>Monroe</t>
  </si>
  <si>
    <t>Montville</t>
  </si>
  <si>
    <t>Troy</t>
  </si>
  <si>
    <t>Unity</t>
  </si>
  <si>
    <t>Waldo</t>
  </si>
  <si>
    <t>Thorndike</t>
  </si>
  <si>
    <t>RSU 80/MSAD 04</t>
  </si>
  <si>
    <t>Abbot</t>
  </si>
  <si>
    <t>Cambridge</t>
  </si>
  <si>
    <t>Guilford</t>
  </si>
  <si>
    <t>Parkman</t>
  </si>
  <si>
    <t>Sangerville</t>
  </si>
  <si>
    <t>Wellington</t>
  </si>
  <si>
    <t>RSU 06/MSAD 06</t>
  </si>
  <si>
    <t>Buxton</t>
  </si>
  <si>
    <t>Hollis</t>
  </si>
  <si>
    <t>Limington</t>
  </si>
  <si>
    <t>Standish</t>
  </si>
  <si>
    <t>RSU 07/MSAD 07</t>
  </si>
  <si>
    <t>North Haven</t>
  </si>
  <si>
    <t>603</t>
  </si>
  <si>
    <t>RSU 08/MSAD 08</t>
  </si>
  <si>
    <t>Vinalhaven</t>
  </si>
  <si>
    <t>616</t>
  </si>
  <si>
    <t>MSAD 10</t>
  </si>
  <si>
    <t>Allagash</t>
  </si>
  <si>
    <t>617</t>
  </si>
  <si>
    <t>RSU 11/MSAD 11</t>
  </si>
  <si>
    <t>Gardiner</t>
  </si>
  <si>
    <t>Pittston</t>
  </si>
  <si>
    <t>Randolph</t>
  </si>
  <si>
    <t>West Gardiner</t>
  </si>
  <si>
    <t>626</t>
  </si>
  <si>
    <t>RSU 82/MSAD 12</t>
  </si>
  <si>
    <t>Jackman</t>
  </si>
  <si>
    <t>Moose River</t>
  </si>
  <si>
    <t>628</t>
  </si>
  <si>
    <t>RSU 83/MSAD 13</t>
  </si>
  <si>
    <t>Bingham</t>
  </si>
  <si>
    <t>Moscow</t>
  </si>
  <si>
    <t>633</t>
  </si>
  <si>
    <t>RSU 84/MSAD 14</t>
  </si>
  <si>
    <t>Danforth</t>
  </si>
  <si>
    <t>Weston</t>
  </si>
  <si>
    <t>RSU 15/MSAD 15</t>
  </si>
  <si>
    <t>Gray</t>
  </si>
  <si>
    <t>New Gloucester</t>
  </si>
  <si>
    <t>RSU 17/MSAD 17</t>
  </si>
  <si>
    <t>Harrison</t>
  </si>
  <si>
    <t>Hebron</t>
  </si>
  <si>
    <t>Norway</t>
  </si>
  <si>
    <t>Otisfield</t>
  </si>
  <si>
    <t>Oxford</t>
  </si>
  <si>
    <t>Paris</t>
  </si>
  <si>
    <t>Waterford</t>
  </si>
  <si>
    <t>West Paris</t>
  </si>
  <si>
    <t>RSU 85/MSAD 19</t>
  </si>
  <si>
    <t>Lubec</t>
  </si>
  <si>
    <t>RSU 86/MSAD 20</t>
  </si>
  <si>
    <t>Fort Fairfield</t>
  </si>
  <si>
    <t>RSU 87/MSAD 23</t>
  </si>
  <si>
    <t>Carmel</t>
  </si>
  <si>
    <t>Levant</t>
  </si>
  <si>
    <t>RSU 88/MSAD 24</t>
  </si>
  <si>
    <t>Cyr Plt.</t>
  </si>
  <si>
    <t>Hamlin</t>
  </si>
  <si>
    <t>Van Buren</t>
  </si>
  <si>
    <t>MSAD 27</t>
  </si>
  <si>
    <t>Fort Kent</t>
  </si>
  <si>
    <t>New Canada</t>
  </si>
  <si>
    <t>Saint Francis</t>
  </si>
  <si>
    <t>Saint John Plt</t>
  </si>
  <si>
    <t>Wallagrass</t>
  </si>
  <si>
    <t>RSU 28/MSAD 28</t>
  </si>
  <si>
    <t>Camden</t>
  </si>
  <si>
    <t>Rockport</t>
  </si>
  <si>
    <t>RSU 29/MSAD 29</t>
  </si>
  <si>
    <t>Hammond</t>
  </si>
  <si>
    <t>Houlton</t>
  </si>
  <si>
    <t>Littleton</t>
  </si>
  <si>
    <t>Monticello</t>
  </si>
  <si>
    <t>RSU 30/MSAD 30</t>
  </si>
  <si>
    <t>Lee</t>
  </si>
  <si>
    <t>Springfield</t>
  </si>
  <si>
    <t>Webster Plt.</t>
  </si>
  <si>
    <t>Winn</t>
  </si>
  <si>
    <t>RSU 31/MSAD 31</t>
  </si>
  <si>
    <t>Edinburg</t>
  </si>
  <si>
    <t>Enfield</t>
  </si>
  <si>
    <t>Howland</t>
  </si>
  <si>
    <t>Maxfield</t>
  </si>
  <si>
    <t>Passadumkeag</t>
  </si>
  <si>
    <t>RSU 32/MSAD 32</t>
  </si>
  <si>
    <t>Ashland</t>
  </si>
  <si>
    <t>Garfield Plt.</t>
  </si>
  <si>
    <t>Masardis</t>
  </si>
  <si>
    <t>RSU 33/MSAD 33</t>
  </si>
  <si>
    <t>Frenchville</t>
  </si>
  <si>
    <t>Saint Agatha</t>
  </si>
  <si>
    <t>RSU 35/MSAD 35</t>
  </si>
  <si>
    <t>Eliot</t>
  </si>
  <si>
    <t>South Berwick</t>
  </si>
  <si>
    <t>RSU 37/MSAD 37</t>
  </si>
  <si>
    <t>Addison</t>
  </si>
  <si>
    <t>Columbia</t>
  </si>
  <si>
    <t>Columbia Falls</t>
  </si>
  <si>
    <t>Harrington</t>
  </si>
  <si>
    <t>Milbridge</t>
  </si>
  <si>
    <t>RSU 40/MSAD 40</t>
  </si>
  <si>
    <t>Friendship</t>
  </si>
  <si>
    <t>Union</t>
  </si>
  <si>
    <t>Waldoboro</t>
  </si>
  <si>
    <t>Warren</t>
  </si>
  <si>
    <t>Washington</t>
  </si>
  <si>
    <t>RSU 41/MSAD 41</t>
  </si>
  <si>
    <t>Brownville</t>
  </si>
  <si>
    <t>Lagrange</t>
  </si>
  <si>
    <t>Milo</t>
  </si>
  <si>
    <t>RSU 42/MSAD 42</t>
  </si>
  <si>
    <t>Blaine</t>
  </si>
  <si>
    <t>Mars Hill</t>
  </si>
  <si>
    <t>RSU 44/MSAD 44</t>
  </si>
  <si>
    <t>Bethel</t>
  </si>
  <si>
    <t>Greenwood</t>
  </si>
  <si>
    <t>Newry</t>
  </si>
  <si>
    <t>Woodstock</t>
  </si>
  <si>
    <t>RSU 45/MSAD 45</t>
  </si>
  <si>
    <t>Perham</t>
  </si>
  <si>
    <t>Wade</t>
  </si>
  <si>
    <t>Washburn</t>
  </si>
  <si>
    <t>546</t>
  </si>
  <si>
    <t>MSAD 46</t>
  </si>
  <si>
    <t>124</t>
  </si>
  <si>
    <t>Dexter</t>
  </si>
  <si>
    <t>149</t>
  </si>
  <si>
    <t>Exeter</t>
  </si>
  <si>
    <t>166</t>
  </si>
  <si>
    <t>Garland</t>
  </si>
  <si>
    <t>366</t>
  </si>
  <si>
    <t>Ripley</t>
  </si>
  <si>
    <t>RSU 49/MSAD 49</t>
  </si>
  <si>
    <t>Albion</t>
  </si>
  <si>
    <t>Benton</t>
  </si>
  <si>
    <t>Clinton</t>
  </si>
  <si>
    <t>Fairfield</t>
  </si>
  <si>
    <t>RSU 51/MSAD 51</t>
  </si>
  <si>
    <t>Cumberland</t>
  </si>
  <si>
    <t>North Yarmouth</t>
  </si>
  <si>
    <t>RSU 52/MSAD 52</t>
  </si>
  <si>
    <t>Greene</t>
  </si>
  <si>
    <t>Leeds</t>
  </si>
  <si>
    <t>Turner</t>
  </si>
  <si>
    <t>RSU 53/MSAD 53</t>
  </si>
  <si>
    <t>Burnham</t>
  </si>
  <si>
    <t>Detroit</t>
  </si>
  <si>
    <t>Pittsfield</t>
  </si>
  <si>
    <t>RSU 54/MSAD 54</t>
  </si>
  <si>
    <t>Canaan</t>
  </si>
  <si>
    <t>Cornville</t>
  </si>
  <si>
    <t>Mercer</t>
  </si>
  <si>
    <t>Norridgewock</t>
  </si>
  <si>
    <t>Skowhegan</t>
  </si>
  <si>
    <t>Smithfield</t>
  </si>
  <si>
    <t>RSU 55/MSAD 55</t>
  </si>
  <si>
    <t>Baldwin</t>
  </si>
  <si>
    <t>Cornish</t>
  </si>
  <si>
    <t>Hiram</t>
  </si>
  <si>
    <t>Parsonsfield</t>
  </si>
  <si>
    <t>Porter</t>
  </si>
  <si>
    <t>RSU 57/MSAD 57</t>
  </si>
  <si>
    <t>Alfred</t>
  </si>
  <si>
    <t>Limerick</t>
  </si>
  <si>
    <t>Lyman</t>
  </si>
  <si>
    <t>Newfield</t>
  </si>
  <si>
    <t>Shapleigh</t>
  </si>
  <si>
    <t>Waterboro</t>
  </si>
  <si>
    <t>RSU 58/MSAD 58</t>
  </si>
  <si>
    <t>Avon</t>
  </si>
  <si>
    <t>Kingfield</t>
  </si>
  <si>
    <t>Phillips</t>
  </si>
  <si>
    <t>Strong</t>
  </si>
  <si>
    <t>RSU 59/MSAD 59</t>
  </si>
  <si>
    <t>Madison</t>
  </si>
  <si>
    <t>RSU 60/MSAD 60</t>
  </si>
  <si>
    <t>Berwick</t>
  </si>
  <si>
    <t>Lebanon</t>
  </si>
  <si>
    <t>North Berwick</t>
  </si>
  <si>
    <t>RSU 61/MSAD 61</t>
  </si>
  <si>
    <t>Bridgton</t>
  </si>
  <si>
    <t>Casco</t>
  </si>
  <si>
    <t>Naples</t>
  </si>
  <si>
    <t>RSU 63/MSAD 63</t>
  </si>
  <si>
    <t>Clifton</t>
  </si>
  <si>
    <t>Eddington</t>
  </si>
  <si>
    <t>Holden</t>
  </si>
  <si>
    <t>RSU 64/MSAD 64</t>
  </si>
  <si>
    <t>Bradford</t>
  </si>
  <si>
    <t>Corinth</t>
  </si>
  <si>
    <t>Hudson</t>
  </si>
  <si>
    <t>Kenduskeag</t>
  </si>
  <si>
    <t>Stetson</t>
  </si>
  <si>
    <t>RSU 65/MSAD 65</t>
  </si>
  <si>
    <t>Matinicus Isle Pl</t>
  </si>
  <si>
    <t>RSU 68/MSAD 68</t>
  </si>
  <si>
    <t>Charleston</t>
  </si>
  <si>
    <t>Dover Foxcroft</t>
  </si>
  <si>
    <t>Monson</t>
  </si>
  <si>
    <t>Sebec</t>
  </si>
  <si>
    <t>RSU 70/MSAD 70</t>
  </si>
  <si>
    <t>Amity</t>
  </si>
  <si>
    <t>Haynesville</t>
  </si>
  <si>
    <t>Hodgdon</t>
  </si>
  <si>
    <t>Linneus</t>
  </si>
  <si>
    <t>Ludlow</t>
  </si>
  <si>
    <t>New Limerick</t>
  </si>
  <si>
    <t>RSU 72/MSAD 72</t>
  </si>
  <si>
    <t>Brownfield</t>
  </si>
  <si>
    <t>Denmark</t>
  </si>
  <si>
    <t>Fryeburg</t>
  </si>
  <si>
    <t>Lovell</t>
  </si>
  <si>
    <t>Stoneham</t>
  </si>
  <si>
    <t>Stow</t>
  </si>
  <si>
    <t>Sweden</t>
  </si>
  <si>
    <t>RSU 74/MSAD 74</t>
  </si>
  <si>
    <t>Anson</t>
  </si>
  <si>
    <t>Embden</t>
  </si>
  <si>
    <t>New Portland</t>
  </si>
  <si>
    <t>Solon</t>
  </si>
  <si>
    <t>RSU 75/MSAD 75</t>
  </si>
  <si>
    <t>Bowdoin</t>
  </si>
  <si>
    <t>Bowdoinham</t>
  </si>
  <si>
    <t>Harpswell</t>
  </si>
  <si>
    <t>Topsham</t>
  </si>
  <si>
    <t>MSAD 76</t>
  </si>
  <si>
    <t>Swans Island</t>
  </si>
  <si>
    <t>Maine Indian Education</t>
  </si>
  <si>
    <t>Indian Island</t>
  </si>
  <si>
    <t>Indian Township</t>
  </si>
  <si>
    <t>Pleasant Point</t>
  </si>
  <si>
    <t>RSU 01 - LKRSU</t>
  </si>
  <si>
    <t>Arrowsic</t>
  </si>
  <si>
    <t>Bath</t>
  </si>
  <si>
    <t>Phippsburg</t>
  </si>
  <si>
    <t>Woolwich</t>
  </si>
  <si>
    <t>RSU 02</t>
  </si>
  <si>
    <t>Dresden</t>
  </si>
  <si>
    <t>Farmingdale</t>
  </si>
  <si>
    <t>Hallowell</t>
  </si>
  <si>
    <t>Monmouth</t>
  </si>
  <si>
    <t>RSU 04</t>
  </si>
  <si>
    <t>Litchfield</t>
  </si>
  <si>
    <t>Wales</t>
  </si>
  <si>
    <t>Sabattus</t>
  </si>
  <si>
    <t>RSU 05</t>
  </si>
  <si>
    <t>Durham</t>
  </si>
  <si>
    <t>Freeport</t>
  </si>
  <si>
    <t>Pownal</t>
  </si>
  <si>
    <t>809</t>
  </si>
  <si>
    <t>RSU 09</t>
  </si>
  <si>
    <t>093</t>
  </si>
  <si>
    <t>Chesterville</t>
  </si>
  <si>
    <t>153</t>
  </si>
  <si>
    <t>Farmington</t>
  </si>
  <si>
    <t>208</t>
  </si>
  <si>
    <t>Industry</t>
  </si>
  <si>
    <t>304</t>
  </si>
  <si>
    <t>New Sharon</t>
  </si>
  <si>
    <t>306</t>
  </si>
  <si>
    <t>New Vineyard</t>
  </si>
  <si>
    <t>Starks</t>
  </si>
  <si>
    <t>425</t>
  </si>
  <si>
    <t>Temple</t>
  </si>
  <si>
    <t>442</t>
  </si>
  <si>
    <t>Vienna</t>
  </si>
  <si>
    <t>460</t>
  </si>
  <si>
    <t>Weld</t>
  </si>
  <si>
    <t>477</t>
  </si>
  <si>
    <t>Wilton</t>
  </si>
  <si>
    <t>RSU 10</t>
  </si>
  <si>
    <t>Buckfield</t>
  </si>
  <si>
    <t>Hanover</t>
  </si>
  <si>
    <t>Hartford</t>
  </si>
  <si>
    <t>Mexico</t>
  </si>
  <si>
    <t>Roxbury</t>
  </si>
  <si>
    <t>Rumford</t>
  </si>
  <si>
    <t>Sumner</t>
  </si>
  <si>
    <t>RSU 12</t>
  </si>
  <si>
    <t>Alna</t>
  </si>
  <si>
    <t>Chelsea</t>
  </si>
  <si>
    <t>Palermo</t>
  </si>
  <si>
    <t>Somerville</t>
  </si>
  <si>
    <t>Westport Island</t>
  </si>
  <si>
    <t>Whitefield</t>
  </si>
  <si>
    <t>Windsor</t>
  </si>
  <si>
    <t>RSU 13</t>
  </si>
  <si>
    <t>Cushing</t>
  </si>
  <si>
    <t>Owls Head</t>
  </si>
  <si>
    <t>Rockland</t>
  </si>
  <si>
    <t>South Thomaston</t>
  </si>
  <si>
    <t>Thomaston</t>
  </si>
  <si>
    <t>RSU 14</t>
  </si>
  <si>
    <t>Raymond</t>
  </si>
  <si>
    <t>Windham</t>
  </si>
  <si>
    <t>RSU 16</t>
  </si>
  <si>
    <t>Mechanic Falls</t>
  </si>
  <si>
    <t>Minot</t>
  </si>
  <si>
    <t>Poland</t>
  </si>
  <si>
    <t>RSU 18</t>
  </si>
  <si>
    <t>Belgrade</t>
  </si>
  <si>
    <t>China</t>
  </si>
  <si>
    <t>Oakland</t>
  </si>
  <si>
    <t>Rome</t>
  </si>
  <si>
    <t>Sidney</t>
  </si>
  <si>
    <t>RSU 19</t>
  </si>
  <si>
    <t>Corinna</t>
  </si>
  <si>
    <t>Dixmont</t>
  </si>
  <si>
    <t>Etna</t>
  </si>
  <si>
    <t>Hartland</t>
  </si>
  <si>
    <t>Newport</t>
  </si>
  <si>
    <t>Palmyra</t>
  </si>
  <si>
    <t>Plymouth</t>
  </si>
  <si>
    <t>Saint Albans</t>
  </si>
  <si>
    <t>RSU 20</t>
  </si>
  <si>
    <t>Searsport</t>
  </si>
  <si>
    <t>Stockton Springs</t>
  </si>
  <si>
    <t>RSU 21</t>
  </si>
  <si>
    <t>Arundel</t>
  </si>
  <si>
    <t>Kennebunk</t>
  </si>
  <si>
    <t>Kennebunkport</t>
  </si>
  <si>
    <t>822</t>
  </si>
  <si>
    <t>RSU 22</t>
  </si>
  <si>
    <t>Frankfort</t>
  </si>
  <si>
    <t>Hampden</t>
  </si>
  <si>
    <t>Newburgh</t>
  </si>
  <si>
    <t>Winterport</t>
  </si>
  <si>
    <t>RSU 23</t>
  </si>
  <si>
    <t>Old Orchard Bch.</t>
  </si>
  <si>
    <t>RSU 24</t>
  </si>
  <si>
    <t>Eastbrook</t>
  </si>
  <si>
    <t>Franklin</t>
  </si>
  <si>
    <t>Gouldsboro</t>
  </si>
  <si>
    <t>Mariaville</t>
  </si>
  <si>
    <t>Sorrento</t>
  </si>
  <si>
    <t>Steuben</t>
  </si>
  <si>
    <t>Sullivan</t>
  </si>
  <si>
    <t>Waltham</t>
  </si>
  <si>
    <t>Winter Harbor</t>
  </si>
  <si>
    <t>RSU 25</t>
  </si>
  <si>
    <t>Bucksport</t>
  </si>
  <si>
    <t>Orland</t>
  </si>
  <si>
    <t>Prospect</t>
  </si>
  <si>
    <t>Verona</t>
  </si>
  <si>
    <t>RSU 26</t>
  </si>
  <si>
    <t>Orono</t>
  </si>
  <si>
    <t>RSU 34</t>
  </si>
  <si>
    <t>Alton</t>
  </si>
  <si>
    <t>Bradley</t>
  </si>
  <si>
    <t>Old Town</t>
  </si>
  <si>
    <t>RSU 38</t>
  </si>
  <si>
    <t>Manchester</t>
  </si>
  <si>
    <t>Mount Vernon</t>
  </si>
  <si>
    <t>Readfield</t>
  </si>
  <si>
    <t>Wayne</t>
  </si>
  <si>
    <t>RSU 39</t>
  </si>
  <si>
    <t>Caribou</t>
  </si>
  <si>
    <t>Stockholm</t>
  </si>
  <si>
    <t>RSU 50</t>
  </si>
  <si>
    <t>108</t>
  </si>
  <si>
    <t>Crystal</t>
  </si>
  <si>
    <t>131</t>
  </si>
  <si>
    <t>Dyer Brook</t>
  </si>
  <si>
    <t>Hersey</t>
  </si>
  <si>
    <t>209</t>
  </si>
  <si>
    <t>Island Falls</t>
  </si>
  <si>
    <t>273</t>
  </si>
  <si>
    <t>Merrill</t>
  </si>
  <si>
    <t>318</t>
  </si>
  <si>
    <t>Oakfield</t>
  </si>
  <si>
    <t>396</t>
  </si>
  <si>
    <t>Smyrna</t>
  </si>
  <si>
    <t>RSU 56</t>
  </si>
  <si>
    <t>Canton</t>
  </si>
  <si>
    <t>Carthage</t>
  </si>
  <si>
    <t>Dixfield</t>
  </si>
  <si>
    <t>Peru</t>
  </si>
  <si>
    <t>RSU 67</t>
  </si>
  <si>
    <t>Chester</t>
  </si>
  <si>
    <t>Lincoln</t>
  </si>
  <si>
    <t>Mattawamkeag</t>
  </si>
  <si>
    <t>871</t>
  </si>
  <si>
    <t>RSU 71</t>
  </si>
  <si>
    <t>Belfast</t>
  </si>
  <si>
    <t>Belmont</t>
  </si>
  <si>
    <t>Morrill</t>
  </si>
  <si>
    <t>Searsmont</t>
  </si>
  <si>
    <t>Swanville</t>
  </si>
  <si>
    <t>873</t>
  </si>
  <si>
    <t>RSU 73</t>
  </si>
  <si>
    <t>214</t>
  </si>
  <si>
    <t>Jay</t>
  </si>
  <si>
    <t>Livermore</t>
  </si>
  <si>
    <t>Livermore Falls</t>
  </si>
  <si>
    <t>RSU 78</t>
  </si>
  <si>
    <t>Dallas Plt.</t>
  </si>
  <si>
    <t>Rangeley</t>
  </si>
  <si>
    <t>Rangeley Plt.</t>
  </si>
  <si>
    <t>Sandy River Plt.</t>
  </si>
  <si>
    <t>RSU 89</t>
  </si>
  <si>
    <t>Mount Chase</t>
  </si>
  <si>
    <t>Patten</t>
  </si>
  <si>
    <t>Sherman</t>
  </si>
  <si>
    <t>Stacyville</t>
  </si>
  <si>
    <t>903</t>
  </si>
  <si>
    <t>Boothbay-Boothbay Hbr CSD</t>
  </si>
  <si>
    <t>Boothbay</t>
  </si>
  <si>
    <t>Boothbay Harbor</t>
  </si>
  <si>
    <t>Mt Desert CSD</t>
  </si>
  <si>
    <t>Airline CSD</t>
  </si>
  <si>
    <t>Amherst</t>
  </si>
  <si>
    <t>Aurora</t>
  </si>
  <si>
    <t>Great Pond</t>
  </si>
  <si>
    <t>Osborn</t>
  </si>
  <si>
    <t>East Range CSD</t>
  </si>
  <si>
    <t>Topsfield</t>
  </si>
  <si>
    <t>Deer Isle-Stonington CSD</t>
  </si>
  <si>
    <t>Deer Isle</t>
  </si>
  <si>
    <t>Stonington</t>
  </si>
  <si>
    <t>Great Salt Bay CSD</t>
  </si>
  <si>
    <t>Moosabec CSD</t>
  </si>
  <si>
    <t>Wells-Ogunquit CSD</t>
  </si>
  <si>
    <t>Wells</t>
  </si>
  <si>
    <t>Ogunquit</t>
  </si>
  <si>
    <t>Five Town CSD</t>
  </si>
  <si>
    <t>Public Charter Schools</t>
  </si>
  <si>
    <t>Acadia Academy</t>
  </si>
  <si>
    <t>Baxter Academy for Technology and Sciences</t>
  </si>
  <si>
    <t>Community Regional Charter School (formerly Cornville)</t>
  </si>
  <si>
    <t>Ecology Learning Center</t>
  </si>
  <si>
    <t>Fiddlehead School of Arts and Sciences</t>
  </si>
  <si>
    <t>Maine Academy of Natural Sciences</t>
  </si>
  <si>
    <t>Maine Connections Academy</t>
  </si>
  <si>
    <t>Maine Virtual Academy</t>
  </si>
  <si>
    <t>Maine Arts Academy (formerly Snow Pond)</t>
  </si>
  <si>
    <t>For Fiscal Year 2024-2025</t>
  </si>
  <si>
    <t>Preliminary Enacted Funding Level Per FY 2024-2025 Governor's Proposed Budget</t>
  </si>
  <si>
    <t>Frye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</si>
</sst>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000"/>
  </numFmts>
  <fonts count="9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7" fillId="0" borderId="0"/>
  </cellStyleXfs>
  <cellXfs count="69">
    <xf numFmtId="0" fontId="0" fillId="0" borderId="0" xfId="0"/>
    <xf numFmtId="0" fontId="1" fillId="0" borderId="0" xfId="0" applyFont="1"/>
    <xf numFmtId="14" fontId="2" fillId="0" borderId="0" xfId="0" applyNumberFormat="1" applyFont="1"/>
    <xf numFmtId="14" fontId="0" fillId="0" borderId="0" xfId="0" applyNumberFormat="1"/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6" fillId="2" borderId="0" xfId="0" applyFont="1" applyFill="1" applyAlignment="1">
      <alignment horizontal="center"/>
    </xf>
    <xf numFmtId="0" fontId="6" fillId="2" borderId="0" xfId="2" applyFont="1" applyFill="1" applyAlignment="1">
      <alignment horizontal="center"/>
    </xf>
    <xf numFmtId="0" fontId="8" fillId="0" borderId="0" xfId="2" applyFont="1"/>
    <xf numFmtId="164" fontId="8" fillId="0" borderId="0" xfId="0" applyNumberFormat="1" applyFont="1" applyAlignment="1">
      <alignment horizontal="center"/>
    </xf>
    <xf numFmtId="7" fontId="0" fillId="0" borderId="0" xfId="0" applyNumberFormat="1"/>
    <xf numFmtId="2" fontId="0" fillId="0" borderId="0" xfId="0" applyNumberFormat="1"/>
    <xf numFmtId="10" fontId="0" fillId="0" borderId="0" xfId="1" applyNumberFormat="1" applyFont="1"/>
    <xf numFmtId="0" fontId="8" fillId="3" borderId="0" xfId="2" applyFont="1" applyFill="1"/>
    <xf numFmtId="164" fontId="8" fillId="3" borderId="0" xfId="0" applyNumberFormat="1" applyFont="1" applyFill="1" applyAlignment="1">
      <alignment horizontal="center"/>
    </xf>
    <xf numFmtId="0" fontId="0" fillId="3" borderId="0" xfId="0" applyFill="1"/>
    <xf numFmtId="7" fontId="0" fillId="3" borderId="0" xfId="0" applyNumberFormat="1" applyFill="1"/>
    <xf numFmtId="2" fontId="0" fillId="3" borderId="0" xfId="0" applyNumberFormat="1" applyFill="1"/>
    <xf numFmtId="49" fontId="2" fillId="4" borderId="0" xfId="0" applyNumberFormat="1" applyFont="1" applyFill="1"/>
    <xf numFmtId="0" fontId="2" fillId="4" borderId="0" xfId="0" applyFont="1" applyFill="1"/>
    <xf numFmtId="7" fontId="2" fillId="5" borderId="0" xfId="0" applyNumberFormat="1" applyFont="1" applyFill="1"/>
    <xf numFmtId="2" fontId="2" fillId="5" borderId="0" xfId="0" applyNumberFormat="1" applyFont="1" applyFill="1"/>
    <xf numFmtId="0" fontId="8" fillId="0" borderId="0" xfId="0" applyFont="1"/>
    <xf numFmtId="0" fontId="8" fillId="3" borderId="0" xfId="0" applyFont="1" applyFill="1"/>
    <xf numFmtId="0" fontId="2" fillId="6" borderId="0" xfId="0" applyFont="1" applyFill="1"/>
    <xf numFmtId="49" fontId="0" fillId="6" borderId="0" xfId="0" applyNumberFormat="1" applyFill="1"/>
    <xf numFmtId="0" fontId="0" fillId="6" borderId="0" xfId="0" applyFill="1"/>
    <xf numFmtId="7" fontId="2" fillId="7" borderId="0" xfId="0" applyNumberFormat="1" applyFont="1" applyFill="1"/>
    <xf numFmtId="2" fontId="2" fillId="7" borderId="0" xfId="0" applyNumberFormat="1" applyFont="1" applyFill="1"/>
    <xf numFmtId="0" fontId="2" fillId="8" borderId="0" xfId="0" applyFont="1" applyFill="1"/>
    <xf numFmtId="7" fontId="2" fillId="9" borderId="0" xfId="0" applyNumberFormat="1" applyFont="1" applyFill="1"/>
    <xf numFmtId="2" fontId="2" fillId="9" borderId="0" xfId="0" applyNumberFormat="1" applyFont="1" applyFill="1"/>
    <xf numFmtId="0" fontId="8" fillId="0" borderId="0" xfId="0" applyFont="1" applyAlignment="1">
      <alignment horizontal="center"/>
    </xf>
    <xf numFmtId="0" fontId="8" fillId="3" borderId="0" xfId="0" applyFont="1" applyFill="1" applyAlignment="1">
      <alignment horizontal="center"/>
    </xf>
    <xf numFmtId="0" fontId="2" fillId="10" borderId="0" xfId="0" applyFont="1" applyFill="1"/>
    <xf numFmtId="7" fontId="2" fillId="10" borderId="0" xfId="0" applyNumberFormat="1" applyFont="1" applyFill="1"/>
    <xf numFmtId="2" fontId="2" fillId="10" borderId="0" xfId="0" applyNumberFormat="1" applyFont="1" applyFill="1"/>
    <xf numFmtId="0" fontId="2" fillId="11" borderId="0" xfId="0" applyFont="1" applyFill="1"/>
    <xf numFmtId="164" fontId="8" fillId="11" borderId="0" xfId="0" applyNumberFormat="1" applyFont="1" applyFill="1" applyAlignment="1">
      <alignment horizontal="center"/>
    </xf>
    <xf numFmtId="0" fontId="0" fillId="11" borderId="0" xfId="0" applyFill="1"/>
    <xf numFmtId="7" fontId="0" fillId="11" borderId="0" xfId="0" applyNumberFormat="1" applyFill="1"/>
    <xf numFmtId="2" fontId="0" fillId="11" borderId="0" xfId="0" applyNumberFormat="1" applyFill="1"/>
    <xf numFmtId="10" fontId="0" fillId="3" borderId="0" xfId="1" applyNumberFormat="1" applyFont="1" applyFill="1"/>
    <xf numFmtId="10" fontId="2" fillId="5" borderId="0" xfId="1" applyNumberFormat="1" applyFont="1" applyFill="1"/>
    <xf numFmtId="10" fontId="2" fillId="7" borderId="0" xfId="1" applyNumberFormat="1" applyFont="1" applyFill="1"/>
    <xf numFmtId="10" fontId="2" fillId="9" borderId="0" xfId="1" applyNumberFormat="1" applyFont="1" applyFill="1"/>
    <xf numFmtId="10" fontId="2" fillId="10" borderId="0" xfId="1" applyNumberFormat="1" applyFont="1" applyFill="1"/>
    <xf numFmtId="10" fontId="0" fillId="11" borderId="0" xfId="1" applyNumberFormat="1" applyFont="1" applyFill="1"/>
    <xf numFmtId="164" fontId="8" fillId="0" borderId="0" xfId="2" applyNumberFormat="1" applyFont="1" applyAlignment="1">
      <alignment horizontal="center"/>
    </xf>
    <xf numFmtId="164" fontId="8" fillId="3" borderId="0" xfId="2" applyNumberFormat="1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49" fontId="2" fillId="6" borderId="0" xfId="0" applyNumberFormat="1" applyFont="1" applyFill="1" applyAlignment="1">
      <alignment horizontal="center"/>
    </xf>
    <xf numFmtId="49" fontId="2" fillId="8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49" fontId="2" fillId="10" borderId="0" xfId="0" applyNumberFormat="1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 indent="1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horizontal="left" indent="3"/>
    </xf>
    <xf numFmtId="3" fontId="3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left" wrapText="1"/>
    </xf>
  </cellXfs>
  <cellStyles count="3">
    <cellStyle name="Normal" xfId="0" builtinId="0"/>
    <cellStyle name="Normal 6" xfId="2" xr:uid="{3BD2A037-BC31-4F61-A277-6D55E5C1504E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694E6-B2E9-4C08-BA20-42ABBE235B88}">
  <sheetPr>
    <outlinePr summaryBelow="0"/>
    <pageSetUpPr fitToPage="1"/>
  </sheetPr>
  <dimension ref="A1:K614"/>
  <sheetViews>
    <sheetView showGridLines="0" tabSelected="1" topLeftCell="A6" zoomScaleNormal="100" workbookViewId="0">
      <pane ySplit="9" topLeftCell="A15" activePane="bottomLeft" state="frozen"/>
      <selection activeCell="A6" sqref="A6"/>
      <selection pane="bottomLeft" activeCell="A15" sqref="A15"/>
    </sheetView>
  </sheetViews>
  <sheetFormatPr defaultRowHeight="13.2" x14ac:dyDescent="0.25"/>
  <cols>
    <col min="1" max="1" width="6.5546875" bestFit="1" customWidth="1"/>
    <col min="2" max="2" width="5.33203125" customWidth="1"/>
    <col min="3" max="3" width="4.44140625" bestFit="1" customWidth="1"/>
    <col min="4" max="4" width="23.109375" customWidth="1"/>
    <col min="5" max="5" width="5.44140625" bestFit="1" customWidth="1"/>
    <col min="6" max="6" width="16.5546875" customWidth="1"/>
    <col min="7" max="8" width="17" bestFit="1" customWidth="1"/>
    <col min="9" max="9" width="6.6640625" customWidth="1"/>
    <col min="10" max="10" width="17" bestFit="1" customWidth="1"/>
  </cols>
  <sheetData>
    <row r="1" spans="1:11" ht="15.6" x14ac:dyDescent="0.3">
      <c r="A1" s="1" t="s">
        <v>644</v>
      </c>
      <c r="J1" s="2">
        <v>45364</v>
      </c>
    </row>
    <row r="2" spans="1:11" ht="15.6" x14ac:dyDescent="0.3">
      <c r="A2" s="1" t="s">
        <v>645</v>
      </c>
      <c r="J2" s="3"/>
    </row>
    <row r="3" spans="1:11" ht="6" customHeight="1" x14ac:dyDescent="0.25">
      <c r="A3" s="4"/>
      <c r="B3" s="5"/>
      <c r="C3" s="6"/>
      <c r="D3" s="6"/>
      <c r="E3" s="7"/>
      <c r="F3" s="8"/>
      <c r="G3" s="8"/>
      <c r="H3" s="8"/>
    </row>
    <row r="4" spans="1:11" ht="28.2" customHeight="1" x14ac:dyDescent="0.2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ht="6" customHeight="1" x14ac:dyDescent="0.25">
      <c r="A5" s="4"/>
      <c r="B5" s="5"/>
      <c r="C5" s="6"/>
      <c r="D5" s="6"/>
      <c r="E5" s="7"/>
      <c r="F5" s="8"/>
      <c r="G5" s="8"/>
      <c r="H5" s="8"/>
    </row>
    <row r="6" spans="1:11" ht="40.5" customHeight="1" x14ac:dyDescent="0.25">
      <c r="A6" s="67" t="s">
        <v>1</v>
      </c>
      <c r="B6" s="67"/>
      <c r="C6" s="67"/>
      <c r="D6" s="67"/>
      <c r="E6" s="67"/>
      <c r="F6" s="67"/>
      <c r="G6" s="67"/>
      <c r="H6" s="67"/>
      <c r="I6" s="67"/>
      <c r="J6" s="67"/>
    </row>
    <row r="7" spans="1:11" ht="6" customHeight="1" x14ac:dyDescent="0.25">
      <c r="A7" s="4"/>
      <c r="B7" s="5"/>
      <c r="C7" s="6"/>
      <c r="D7" s="6"/>
      <c r="E7" s="7"/>
      <c r="F7" s="8"/>
      <c r="G7" s="8"/>
      <c r="H7" s="8"/>
    </row>
    <row r="8" spans="1:11" ht="39.6" customHeight="1" x14ac:dyDescent="0.25">
      <c r="A8" s="67" t="s">
        <v>2</v>
      </c>
      <c r="B8" s="67"/>
      <c r="C8" s="67"/>
      <c r="D8" s="67"/>
      <c r="E8" s="67"/>
      <c r="F8" s="67"/>
      <c r="G8" s="67"/>
      <c r="H8" s="67"/>
      <c r="I8" s="67"/>
      <c r="J8" s="67"/>
    </row>
    <row r="9" spans="1:11" ht="6" customHeight="1" x14ac:dyDescent="0.25">
      <c r="A9" s="4"/>
      <c r="B9" s="5"/>
      <c r="C9" s="6"/>
      <c r="D9" s="6"/>
      <c r="E9" s="7"/>
      <c r="F9" s="8"/>
      <c r="G9" s="8"/>
      <c r="H9" s="8"/>
    </row>
    <row r="10" spans="1:11" ht="28.2" customHeight="1" x14ac:dyDescent="0.25">
      <c r="A10" s="68" t="s">
        <v>3</v>
      </c>
      <c r="B10" s="68"/>
      <c r="C10" s="68"/>
      <c r="D10" s="68"/>
      <c r="E10" s="68"/>
      <c r="F10" s="68"/>
      <c r="G10" s="68"/>
      <c r="H10" s="68"/>
      <c r="I10" s="68"/>
      <c r="J10" s="68"/>
    </row>
    <row r="11" spans="1:11" x14ac:dyDescent="0.25">
      <c r="A11" s="9"/>
      <c r="B11" s="10"/>
      <c r="C11" s="10"/>
      <c r="D11" s="10"/>
      <c r="E11" s="10"/>
      <c r="F11" s="10"/>
      <c r="G11" s="9"/>
      <c r="H11" s="11"/>
      <c r="I11" s="9"/>
      <c r="J11" s="9"/>
    </row>
    <row r="12" spans="1:1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66" t="s">
        <v>4</v>
      </c>
      <c r="K12" s="12" t="s">
        <v>5</v>
      </c>
    </row>
    <row r="13" spans="1:11" x14ac:dyDescent="0.25">
      <c r="A13" s="12"/>
      <c r="B13" s="12"/>
      <c r="C13" s="12"/>
      <c r="D13" s="12"/>
      <c r="E13" s="12" t="s">
        <v>6</v>
      </c>
      <c r="F13" s="12"/>
      <c r="G13" s="66" t="s">
        <v>7</v>
      </c>
      <c r="H13" s="66" t="s">
        <v>8</v>
      </c>
      <c r="I13" s="12" t="s">
        <v>9</v>
      </c>
      <c r="J13" s="66" t="s">
        <v>10</v>
      </c>
      <c r="K13" s="12" t="s">
        <v>11</v>
      </c>
    </row>
    <row r="14" spans="1:11" x14ac:dyDescent="0.25">
      <c r="A14" s="13" t="s">
        <v>12</v>
      </c>
      <c r="B14" s="13" t="s">
        <v>13</v>
      </c>
      <c r="C14" s="13" t="s">
        <v>14</v>
      </c>
      <c r="D14" s="13" t="s">
        <v>15</v>
      </c>
      <c r="E14" s="12" t="s">
        <v>16</v>
      </c>
      <c r="F14" s="65" t="s">
        <v>17</v>
      </c>
      <c r="G14" s="66" t="s">
        <v>18</v>
      </c>
      <c r="H14" s="66" t="s">
        <v>19</v>
      </c>
      <c r="I14" s="12" t="s">
        <v>20</v>
      </c>
      <c r="J14" s="66" t="s">
        <v>19</v>
      </c>
      <c r="K14" s="12" t="s">
        <v>21</v>
      </c>
    </row>
    <row r="15" spans="1:11" x14ac:dyDescent="0.25">
      <c r="A15" s="54">
        <v>2</v>
      </c>
      <c r="B15" s="54">
        <v>2</v>
      </c>
      <c r="C15" s="54"/>
      <c r="D15" s="14" t="s">
        <v>22</v>
      </c>
      <c r="E15" s="15">
        <v>2</v>
      </c>
      <c r="F15" s="63" t="s">
        <v>22</v>
      </c>
      <c r="G15" s="16">
        <v>4540785.33</v>
      </c>
      <c r="H15" s="16">
        <v>3921466.33</v>
      </c>
      <c r="I15" s="17">
        <v>4.9430247877911873</v>
      </c>
      <c r="J15" s="16">
        <f t="shared" ref="J15:J78" si="0">G15-H15</f>
        <v>619319</v>
      </c>
      <c r="K15" s="18">
        <f>IFERROR(J15/G15,"")</f>
        <v>0.13639028383665078</v>
      </c>
    </row>
    <row r="16" spans="1:11" x14ac:dyDescent="0.25">
      <c r="A16" s="55">
        <v>4</v>
      </c>
      <c r="B16" s="55">
        <v>5</v>
      </c>
      <c r="C16" s="55">
        <v>877</v>
      </c>
      <c r="D16" s="19" t="s">
        <v>23</v>
      </c>
      <c r="E16" s="20">
        <v>5</v>
      </c>
      <c r="F16" s="64" t="s">
        <v>23</v>
      </c>
      <c r="G16" s="22">
        <v>752523.05999999994</v>
      </c>
      <c r="H16" s="22">
        <v>418825.34</v>
      </c>
      <c r="I16" s="23">
        <v>6.6200000704952577</v>
      </c>
      <c r="J16" s="22">
        <f t="shared" si="0"/>
        <v>333697.71999999991</v>
      </c>
      <c r="K16" s="48">
        <f t="shared" ref="K16:K79" si="1">IFERROR(J16/G16,"")</f>
        <v>0.44343853064117389</v>
      </c>
    </row>
    <row r="17" spans="1:11" x14ac:dyDescent="0.25">
      <c r="A17" s="54">
        <v>1734</v>
      </c>
      <c r="B17" s="54">
        <v>12</v>
      </c>
      <c r="C17" s="54"/>
      <c r="D17" s="14" t="s">
        <v>24</v>
      </c>
      <c r="E17" s="15">
        <v>12</v>
      </c>
      <c r="F17" s="63" t="s">
        <v>24</v>
      </c>
      <c r="G17" s="16">
        <v>856599.8</v>
      </c>
      <c r="H17" s="16">
        <v>632761.66</v>
      </c>
      <c r="I17" s="17">
        <v>6.6199999533391463</v>
      </c>
      <c r="J17" s="16">
        <f t="shared" si="0"/>
        <v>223838.14</v>
      </c>
      <c r="K17" s="18">
        <f t="shared" si="1"/>
        <v>0.26131005400655011</v>
      </c>
    </row>
    <row r="18" spans="1:11" x14ac:dyDescent="0.25">
      <c r="A18" s="55">
        <v>9</v>
      </c>
      <c r="B18" s="55">
        <v>14</v>
      </c>
      <c r="C18" s="55"/>
      <c r="D18" s="19" t="s">
        <v>25</v>
      </c>
      <c r="E18" s="20">
        <v>14</v>
      </c>
      <c r="F18" s="64" t="s">
        <v>25</v>
      </c>
      <c r="G18" s="22">
        <v>2044258.561</v>
      </c>
      <c r="H18" s="22">
        <v>662157.15</v>
      </c>
      <c r="I18" s="23">
        <v>6.6200000443894638</v>
      </c>
      <c r="J18" s="22">
        <f t="shared" si="0"/>
        <v>1382101.4109999998</v>
      </c>
      <c r="K18" s="48">
        <f t="shared" si="1"/>
        <v>0.67608933496353341</v>
      </c>
    </row>
    <row r="19" spans="1:11" x14ac:dyDescent="0.25">
      <c r="A19" s="54">
        <v>1629</v>
      </c>
      <c r="B19" s="54">
        <v>18</v>
      </c>
      <c r="C19" s="54"/>
      <c r="D19" s="14" t="s">
        <v>26</v>
      </c>
      <c r="E19" s="15">
        <v>18</v>
      </c>
      <c r="F19" s="63" t="s">
        <v>27</v>
      </c>
      <c r="G19" s="16">
        <v>1902432.7299999997</v>
      </c>
      <c r="H19" s="16">
        <v>640595.34</v>
      </c>
      <c r="I19" s="17">
        <v>6.6200000460902508</v>
      </c>
      <c r="J19" s="16">
        <f t="shared" si="0"/>
        <v>1261837.3899999997</v>
      </c>
      <c r="K19" s="18">
        <f t="shared" si="1"/>
        <v>0.66327569437895439</v>
      </c>
    </row>
    <row r="20" spans="1:11" x14ac:dyDescent="0.25">
      <c r="A20" s="55">
        <v>14</v>
      </c>
      <c r="B20" s="55">
        <v>20</v>
      </c>
      <c r="C20" s="55"/>
      <c r="D20" s="19" t="s">
        <v>28</v>
      </c>
      <c r="E20" s="20">
        <v>20</v>
      </c>
      <c r="F20" s="64" t="s">
        <v>28</v>
      </c>
      <c r="G20" s="22">
        <v>53702850.904999994</v>
      </c>
      <c r="H20" s="22">
        <v>15589989.66</v>
      </c>
      <c r="I20" s="23">
        <v>6.6199999981061435</v>
      </c>
      <c r="J20" s="22">
        <f t="shared" si="0"/>
        <v>38112861.24499999</v>
      </c>
      <c r="K20" s="48">
        <f t="shared" si="1"/>
        <v>0.70969903092149433</v>
      </c>
    </row>
    <row r="21" spans="1:11" x14ac:dyDescent="0.25">
      <c r="A21" s="54">
        <v>28</v>
      </c>
      <c r="B21" s="54">
        <v>21</v>
      </c>
      <c r="C21" s="54"/>
      <c r="D21" s="14" t="s">
        <v>29</v>
      </c>
      <c r="E21" s="15">
        <v>21</v>
      </c>
      <c r="F21" s="63" t="s">
        <v>29</v>
      </c>
      <c r="G21" s="16">
        <v>28873459.2282</v>
      </c>
      <c r="H21" s="16">
        <v>12752547.34</v>
      </c>
      <c r="I21" s="17">
        <v>6.6200000023152388</v>
      </c>
      <c r="J21" s="16">
        <f t="shared" si="0"/>
        <v>16120911.8882</v>
      </c>
      <c r="K21" s="18">
        <f t="shared" si="1"/>
        <v>0.55832977132352402</v>
      </c>
    </row>
    <row r="22" spans="1:11" x14ac:dyDescent="0.25">
      <c r="A22" s="55">
        <v>38</v>
      </c>
      <c r="B22" s="55">
        <v>24</v>
      </c>
      <c r="C22" s="55">
        <v>890</v>
      </c>
      <c r="D22" s="19" t="s">
        <v>30</v>
      </c>
      <c r="E22" s="20">
        <v>24</v>
      </c>
      <c r="F22" s="64" t="s">
        <v>30</v>
      </c>
      <c r="G22" s="22">
        <v>2927045.3012000001</v>
      </c>
      <c r="H22" s="22">
        <v>2240980.34</v>
      </c>
      <c r="I22" s="23">
        <v>6.620000013175126</v>
      </c>
      <c r="J22" s="22">
        <f t="shared" si="0"/>
        <v>686064.96120000025</v>
      </c>
      <c r="K22" s="48">
        <f t="shared" si="1"/>
        <v>0.23438822792347436</v>
      </c>
    </row>
    <row r="23" spans="1:11" x14ac:dyDescent="0.25">
      <c r="A23" s="54">
        <v>42</v>
      </c>
      <c r="B23" s="54">
        <v>27</v>
      </c>
      <c r="C23" s="54"/>
      <c r="D23" s="14" t="s">
        <v>31</v>
      </c>
      <c r="E23" s="15">
        <v>27</v>
      </c>
      <c r="F23" s="63" t="s">
        <v>31</v>
      </c>
      <c r="G23" s="16">
        <v>45545297.819800004</v>
      </c>
      <c r="H23" s="16">
        <v>19298734.34</v>
      </c>
      <c r="I23" s="17">
        <v>6.6200000015299025</v>
      </c>
      <c r="J23" s="16">
        <f t="shared" si="0"/>
        <v>26246563.479800005</v>
      </c>
      <c r="K23" s="18">
        <f t="shared" si="1"/>
        <v>0.57627383585555958</v>
      </c>
    </row>
    <row r="24" spans="1:11" x14ac:dyDescent="0.25">
      <c r="A24" s="55">
        <v>53</v>
      </c>
      <c r="B24" s="55">
        <v>28</v>
      </c>
      <c r="C24" s="55">
        <v>891</v>
      </c>
      <c r="D24" s="19" t="s">
        <v>32</v>
      </c>
      <c r="E24" s="20">
        <v>28</v>
      </c>
      <c r="F24" s="64" t="s">
        <v>32</v>
      </c>
      <c r="G24" s="22">
        <v>4872666.3562000003</v>
      </c>
      <c r="H24" s="22">
        <v>4132741.0500000003</v>
      </c>
      <c r="I24" s="23">
        <v>3.2431269085184011</v>
      </c>
      <c r="J24" s="22">
        <f t="shared" si="0"/>
        <v>739925.30619999999</v>
      </c>
      <c r="K24" s="48">
        <f t="shared" si="1"/>
        <v>0.1518522410750566</v>
      </c>
    </row>
    <row r="25" spans="1:11" x14ac:dyDescent="0.25">
      <c r="A25" s="54">
        <v>62</v>
      </c>
      <c r="B25" s="54">
        <v>31</v>
      </c>
      <c r="C25" s="54"/>
      <c r="D25" s="14" t="s">
        <v>33</v>
      </c>
      <c r="E25" s="15">
        <v>31</v>
      </c>
      <c r="F25" s="63" t="s">
        <v>33</v>
      </c>
      <c r="G25" s="16">
        <v>405272.7</v>
      </c>
      <c r="H25" s="16">
        <v>335709.9</v>
      </c>
      <c r="I25" s="17">
        <v>6.0064229794779624</v>
      </c>
      <c r="J25" s="16">
        <f t="shared" si="0"/>
        <v>69562.799999999988</v>
      </c>
      <c r="K25" s="18">
        <f t="shared" si="1"/>
        <v>0.1716444260864351</v>
      </c>
    </row>
    <row r="26" spans="1:11" x14ac:dyDescent="0.25">
      <c r="A26" s="55">
        <v>64</v>
      </c>
      <c r="B26" s="55">
        <v>32</v>
      </c>
      <c r="C26" s="55"/>
      <c r="D26" s="19" t="s">
        <v>34</v>
      </c>
      <c r="E26" s="20">
        <v>32</v>
      </c>
      <c r="F26" s="64" t="s">
        <v>34</v>
      </c>
      <c r="G26" s="22">
        <v>56795.3</v>
      </c>
      <c r="H26" s="22">
        <v>54623.32</v>
      </c>
      <c r="I26" s="23">
        <v>1.0031831037649219</v>
      </c>
      <c r="J26" s="22">
        <f t="shared" si="0"/>
        <v>2171.9800000000032</v>
      </c>
      <c r="K26" s="48">
        <f t="shared" si="1"/>
        <v>3.8242248918484503E-2</v>
      </c>
    </row>
    <row r="27" spans="1:11" x14ac:dyDescent="0.25">
      <c r="A27" s="54">
        <v>65</v>
      </c>
      <c r="B27" s="54">
        <v>40</v>
      </c>
      <c r="C27" s="54"/>
      <c r="D27" s="14" t="s">
        <v>35</v>
      </c>
      <c r="E27" s="15">
        <v>40</v>
      </c>
      <c r="F27" s="63" t="s">
        <v>35</v>
      </c>
      <c r="G27" s="16">
        <v>35352759.726599999</v>
      </c>
      <c r="H27" s="16">
        <v>21013755.66</v>
      </c>
      <c r="I27" s="17">
        <v>6.6199999985949578</v>
      </c>
      <c r="J27" s="16">
        <f t="shared" si="0"/>
        <v>14339004.066599999</v>
      </c>
      <c r="K27" s="18">
        <f t="shared" si="1"/>
        <v>0.40559787064688746</v>
      </c>
    </row>
    <row r="28" spans="1:11" x14ac:dyDescent="0.25">
      <c r="A28" s="55">
        <v>72</v>
      </c>
      <c r="B28" s="55">
        <v>44</v>
      </c>
      <c r="C28" s="55"/>
      <c r="D28" s="19" t="s">
        <v>36</v>
      </c>
      <c r="E28" s="20">
        <v>44</v>
      </c>
      <c r="F28" s="64" t="s">
        <v>36</v>
      </c>
      <c r="G28" s="22">
        <v>4688144.1465999996</v>
      </c>
      <c r="H28" s="22">
        <v>4237881.3500000006</v>
      </c>
      <c r="I28" s="23">
        <v>5.199216476505951</v>
      </c>
      <c r="J28" s="22">
        <f t="shared" si="0"/>
        <v>450262.79659999907</v>
      </c>
      <c r="K28" s="48">
        <f t="shared" si="1"/>
        <v>9.6042865261842442E-2</v>
      </c>
    </row>
    <row r="29" spans="1:11" x14ac:dyDescent="0.25">
      <c r="A29" s="54">
        <v>74</v>
      </c>
      <c r="B29" s="54">
        <v>49</v>
      </c>
      <c r="C29" s="54"/>
      <c r="D29" s="14" t="s">
        <v>37</v>
      </c>
      <c r="E29" s="15">
        <v>49</v>
      </c>
      <c r="F29" s="63" t="s">
        <v>37</v>
      </c>
      <c r="G29" s="16">
        <v>189835.43</v>
      </c>
      <c r="H29" s="16">
        <v>158681.76</v>
      </c>
      <c r="I29" s="17">
        <v>1.5585047583614184</v>
      </c>
      <c r="J29" s="16">
        <f t="shared" si="0"/>
        <v>31153.669999999984</v>
      </c>
      <c r="K29" s="18">
        <f t="shared" si="1"/>
        <v>0.16410882836781304</v>
      </c>
    </row>
    <row r="30" spans="1:11" x14ac:dyDescent="0.25">
      <c r="A30" s="55">
        <v>77</v>
      </c>
      <c r="B30" s="55">
        <v>52</v>
      </c>
      <c r="C30" s="55">
        <v>893</v>
      </c>
      <c r="D30" s="19" t="s">
        <v>38</v>
      </c>
      <c r="E30" s="20">
        <v>52</v>
      </c>
      <c r="F30" s="64" t="s">
        <v>38</v>
      </c>
      <c r="G30" s="22">
        <v>374512.63</v>
      </c>
      <c r="H30" s="22">
        <v>361516.58</v>
      </c>
      <c r="I30" s="23">
        <v>4.1760718889991626</v>
      </c>
      <c r="J30" s="22">
        <f t="shared" si="0"/>
        <v>12996.049999999988</v>
      </c>
      <c r="K30" s="48">
        <f t="shared" si="1"/>
        <v>3.4701232906350819E-2</v>
      </c>
    </row>
    <row r="31" spans="1:11" x14ac:dyDescent="0.25">
      <c r="A31" s="54">
        <v>78</v>
      </c>
      <c r="B31" s="54">
        <v>53</v>
      </c>
      <c r="C31" s="54"/>
      <c r="D31" s="14" t="s">
        <v>39</v>
      </c>
      <c r="E31" s="15">
        <v>53</v>
      </c>
      <c r="F31" s="63" t="s">
        <v>39</v>
      </c>
      <c r="G31" s="16">
        <v>19424945.668400001</v>
      </c>
      <c r="H31" s="16">
        <v>5584080.3399999999</v>
      </c>
      <c r="I31" s="17">
        <v>6.6200000052873875</v>
      </c>
      <c r="J31" s="16">
        <f t="shared" si="0"/>
        <v>13840865.328400001</v>
      </c>
      <c r="K31" s="18">
        <f t="shared" si="1"/>
        <v>0.71253045257758241</v>
      </c>
    </row>
    <row r="32" spans="1:11" x14ac:dyDescent="0.25">
      <c r="A32" s="55">
        <v>86</v>
      </c>
      <c r="B32" s="55">
        <v>54</v>
      </c>
      <c r="C32" s="55"/>
      <c r="D32" s="19" t="s">
        <v>40</v>
      </c>
      <c r="E32" s="20">
        <v>54</v>
      </c>
      <c r="F32" s="64" t="s">
        <v>40</v>
      </c>
      <c r="G32" s="22">
        <v>511966.95</v>
      </c>
      <c r="H32" s="22">
        <v>256745.66</v>
      </c>
      <c r="I32" s="23">
        <v>6.619999885002148</v>
      </c>
      <c r="J32" s="22">
        <f t="shared" si="0"/>
        <v>255221.29</v>
      </c>
      <c r="K32" s="48">
        <f t="shared" si="1"/>
        <v>0.49851126132263029</v>
      </c>
    </row>
    <row r="33" spans="1:11" x14ac:dyDescent="0.25">
      <c r="A33" s="54">
        <v>1633</v>
      </c>
      <c r="B33" s="54">
        <v>56</v>
      </c>
      <c r="C33" s="54"/>
      <c r="D33" s="14" t="s">
        <v>41</v>
      </c>
      <c r="E33" s="15">
        <v>56</v>
      </c>
      <c r="F33" s="63" t="s">
        <v>41</v>
      </c>
      <c r="G33" s="16">
        <v>98783.44</v>
      </c>
      <c r="H33" s="16">
        <v>85233.29</v>
      </c>
      <c r="I33" s="17">
        <v>6.2671536764705884</v>
      </c>
      <c r="J33" s="16">
        <f t="shared" si="0"/>
        <v>13550.150000000009</v>
      </c>
      <c r="K33" s="18">
        <f t="shared" si="1"/>
        <v>0.13717025849676837</v>
      </c>
    </row>
    <row r="34" spans="1:11" x14ac:dyDescent="0.25">
      <c r="A34" s="55">
        <v>88</v>
      </c>
      <c r="B34" s="55">
        <v>57</v>
      </c>
      <c r="C34" s="55">
        <v>893</v>
      </c>
      <c r="D34" s="19" t="s">
        <v>42</v>
      </c>
      <c r="E34" s="20">
        <v>57</v>
      </c>
      <c r="F34" s="64" t="s">
        <v>42</v>
      </c>
      <c r="G34" s="22">
        <v>4211020.37</v>
      </c>
      <c r="H34" s="22">
        <v>3694718.66</v>
      </c>
      <c r="I34" s="23">
        <v>3.0964356786008591</v>
      </c>
      <c r="J34" s="22">
        <f t="shared" si="0"/>
        <v>516301.70999999996</v>
      </c>
      <c r="K34" s="48">
        <f t="shared" si="1"/>
        <v>0.12260726964851988</v>
      </c>
    </row>
    <row r="35" spans="1:11" x14ac:dyDescent="0.25">
      <c r="A35" s="54">
        <v>90</v>
      </c>
      <c r="B35" s="54">
        <v>58</v>
      </c>
      <c r="C35" s="54"/>
      <c r="D35" s="14" t="s">
        <v>43</v>
      </c>
      <c r="E35" s="15">
        <v>58</v>
      </c>
      <c r="F35" s="63" t="s">
        <v>43</v>
      </c>
      <c r="G35" s="16">
        <v>998649.01</v>
      </c>
      <c r="H35" s="16">
        <v>952960.19000000006</v>
      </c>
      <c r="I35" s="17">
        <v>2.5533698633024877</v>
      </c>
      <c r="J35" s="16">
        <f t="shared" si="0"/>
        <v>45688.819999999949</v>
      </c>
      <c r="K35" s="18">
        <f t="shared" si="1"/>
        <v>4.5750628641788721E-2</v>
      </c>
    </row>
    <row r="36" spans="1:11" x14ac:dyDescent="0.25">
      <c r="A36" s="55">
        <v>92</v>
      </c>
      <c r="B36" s="55">
        <v>60</v>
      </c>
      <c r="C36" s="55"/>
      <c r="D36" s="19" t="s">
        <v>44</v>
      </c>
      <c r="E36" s="20">
        <v>60</v>
      </c>
      <c r="F36" s="64" t="s">
        <v>44</v>
      </c>
      <c r="G36" s="22">
        <v>1040066.26</v>
      </c>
      <c r="H36" s="22">
        <v>958104.94</v>
      </c>
      <c r="I36" s="23">
        <v>2.2387372986691041</v>
      </c>
      <c r="J36" s="22">
        <f t="shared" si="0"/>
        <v>81961.320000000065</v>
      </c>
      <c r="K36" s="48">
        <f t="shared" si="1"/>
        <v>7.8803940818155241E-2</v>
      </c>
    </row>
    <row r="37" spans="1:11" x14ac:dyDescent="0.25">
      <c r="A37" s="54">
        <v>94</v>
      </c>
      <c r="B37" s="54">
        <v>63</v>
      </c>
      <c r="C37" s="54"/>
      <c r="D37" s="14" t="s">
        <v>45</v>
      </c>
      <c r="E37" s="15">
        <v>63</v>
      </c>
      <c r="F37" s="63" t="s">
        <v>45</v>
      </c>
      <c r="G37" s="16">
        <v>34883297.684500001</v>
      </c>
      <c r="H37" s="16">
        <v>18482929.66</v>
      </c>
      <c r="I37" s="17">
        <v>6.6199999984025695</v>
      </c>
      <c r="J37" s="16">
        <f t="shared" si="0"/>
        <v>16400368.024500001</v>
      </c>
      <c r="K37" s="18">
        <f t="shared" si="1"/>
        <v>0.47014958771479104</v>
      </c>
    </row>
    <row r="38" spans="1:11" x14ac:dyDescent="0.25">
      <c r="A38" s="55">
        <v>1824</v>
      </c>
      <c r="B38" s="55">
        <v>66</v>
      </c>
      <c r="C38" s="55"/>
      <c r="D38" s="19" t="s">
        <v>46</v>
      </c>
      <c r="E38" s="20">
        <v>66</v>
      </c>
      <c r="F38" s="64" t="s">
        <v>46</v>
      </c>
      <c r="G38" s="22">
        <v>707753.34000000008</v>
      </c>
      <c r="H38" s="22">
        <v>317208.34000000003</v>
      </c>
      <c r="I38" s="23">
        <v>6.6200000930782608</v>
      </c>
      <c r="J38" s="22">
        <f t="shared" si="0"/>
        <v>390545.00000000006</v>
      </c>
      <c r="K38" s="48">
        <f t="shared" si="1"/>
        <v>0.55180947644839096</v>
      </c>
    </row>
    <row r="39" spans="1:11" x14ac:dyDescent="0.25">
      <c r="A39" s="54">
        <v>1825</v>
      </c>
      <c r="B39" s="54">
        <v>69</v>
      </c>
      <c r="C39" s="54"/>
      <c r="D39" s="14" t="s">
        <v>47</v>
      </c>
      <c r="E39" s="15">
        <v>66</v>
      </c>
      <c r="F39" s="63" t="s">
        <v>47</v>
      </c>
      <c r="G39" s="16">
        <v>72171.600000000006</v>
      </c>
      <c r="H39" s="16">
        <v>58930.090000000004</v>
      </c>
      <c r="I39" s="17">
        <v>1.5149123393316197</v>
      </c>
      <c r="J39" s="16">
        <f t="shared" si="0"/>
        <v>13241.510000000002</v>
      </c>
      <c r="K39" s="18">
        <f t="shared" si="1"/>
        <v>0.18347258478404249</v>
      </c>
    </row>
    <row r="40" spans="1:11" x14ac:dyDescent="0.25">
      <c r="A40" s="55">
        <v>108</v>
      </c>
      <c r="B40" s="55">
        <v>70</v>
      </c>
      <c r="C40" s="55"/>
      <c r="D40" s="19" t="s">
        <v>48</v>
      </c>
      <c r="E40" s="20">
        <v>70</v>
      </c>
      <c r="F40" s="64" t="s">
        <v>48</v>
      </c>
      <c r="G40" s="22">
        <v>5842322.4099999992</v>
      </c>
      <c r="H40" s="22">
        <v>1211791</v>
      </c>
      <c r="I40" s="23">
        <v>6.62</v>
      </c>
      <c r="J40" s="22">
        <f t="shared" si="0"/>
        <v>4630531.4099999992</v>
      </c>
      <c r="K40" s="48">
        <f t="shared" si="1"/>
        <v>0.7925840248176238</v>
      </c>
    </row>
    <row r="41" spans="1:11" x14ac:dyDescent="0.25">
      <c r="A41" s="54">
        <v>113</v>
      </c>
      <c r="B41" s="54">
        <v>75</v>
      </c>
      <c r="C41" s="54"/>
      <c r="D41" s="14" t="s">
        <v>49</v>
      </c>
      <c r="E41" s="15">
        <v>75</v>
      </c>
      <c r="F41" s="63" t="s">
        <v>49</v>
      </c>
      <c r="G41" s="16">
        <v>21022581.074999996</v>
      </c>
      <c r="H41" s="16">
        <v>17684337</v>
      </c>
      <c r="I41" s="17">
        <v>6.62</v>
      </c>
      <c r="J41" s="16">
        <f t="shared" si="0"/>
        <v>3338244.0749999955</v>
      </c>
      <c r="K41" s="18">
        <f t="shared" si="1"/>
        <v>0.15879325488580598</v>
      </c>
    </row>
    <row r="42" spans="1:11" x14ac:dyDescent="0.25">
      <c r="A42" s="55">
        <v>1402</v>
      </c>
      <c r="B42" s="55">
        <v>76</v>
      </c>
      <c r="C42" s="55"/>
      <c r="D42" s="19" t="s">
        <v>50</v>
      </c>
      <c r="E42" s="20">
        <v>76</v>
      </c>
      <c r="F42" s="64" t="s">
        <v>50</v>
      </c>
      <c r="G42" s="22">
        <v>82163.11</v>
      </c>
      <c r="H42" s="22">
        <v>75038.009999999995</v>
      </c>
      <c r="I42" s="23">
        <v>1.6681291713088489</v>
      </c>
      <c r="J42" s="22">
        <f t="shared" si="0"/>
        <v>7125.1000000000058</v>
      </c>
      <c r="K42" s="48">
        <f t="shared" si="1"/>
        <v>8.6718966699288844E-2</v>
      </c>
    </row>
    <row r="43" spans="1:11" x14ac:dyDescent="0.25">
      <c r="A43" s="54">
        <v>124</v>
      </c>
      <c r="B43" s="54">
        <v>79</v>
      </c>
      <c r="C43" s="54">
        <v>890</v>
      </c>
      <c r="D43" s="14" t="s">
        <v>51</v>
      </c>
      <c r="E43" s="15">
        <v>79</v>
      </c>
      <c r="F43" s="63" t="s">
        <v>51</v>
      </c>
      <c r="G43" s="16">
        <v>184755.86</v>
      </c>
      <c r="H43" s="16">
        <v>162820.70000000001</v>
      </c>
      <c r="I43" s="17">
        <v>6.4483445544554456</v>
      </c>
      <c r="J43" s="16">
        <f t="shared" si="0"/>
        <v>21935.159999999974</v>
      </c>
      <c r="K43" s="18">
        <f t="shared" si="1"/>
        <v>0.11872511107360803</v>
      </c>
    </row>
    <row r="44" spans="1:11" x14ac:dyDescent="0.25">
      <c r="A44" s="55">
        <v>125</v>
      </c>
      <c r="B44" s="55">
        <v>83</v>
      </c>
      <c r="C44" s="55"/>
      <c r="D44" s="19" t="s">
        <v>52</v>
      </c>
      <c r="E44" s="20">
        <v>83</v>
      </c>
      <c r="F44" s="64" t="s">
        <v>52</v>
      </c>
      <c r="G44" s="22">
        <v>882901.44</v>
      </c>
      <c r="H44" s="22">
        <v>805155.47</v>
      </c>
      <c r="I44" s="23">
        <v>2.6230834663625995</v>
      </c>
      <c r="J44" s="22">
        <f t="shared" si="0"/>
        <v>77745.969999999972</v>
      </c>
      <c r="K44" s="48">
        <f t="shared" si="1"/>
        <v>8.8057360060484188E-2</v>
      </c>
    </row>
    <row r="45" spans="1:11" x14ac:dyDescent="0.25">
      <c r="A45" s="54">
        <v>127</v>
      </c>
      <c r="B45" s="54">
        <v>85</v>
      </c>
      <c r="C45" s="54"/>
      <c r="D45" s="14" t="s">
        <v>53</v>
      </c>
      <c r="E45" s="15">
        <v>85</v>
      </c>
      <c r="F45" s="63" t="s">
        <v>53</v>
      </c>
      <c r="G45" s="16">
        <v>600161.35</v>
      </c>
      <c r="H45" s="16">
        <v>125007.66</v>
      </c>
      <c r="I45" s="17">
        <v>6.6199997638128822</v>
      </c>
      <c r="J45" s="16">
        <f t="shared" si="0"/>
        <v>475153.68999999994</v>
      </c>
      <c r="K45" s="18">
        <f t="shared" si="1"/>
        <v>0.79170991267598279</v>
      </c>
    </row>
    <row r="46" spans="1:11" x14ac:dyDescent="0.25">
      <c r="A46" s="55">
        <v>130</v>
      </c>
      <c r="B46" s="55">
        <v>89</v>
      </c>
      <c r="C46" s="55">
        <v>877</v>
      </c>
      <c r="D46" s="19" t="s">
        <v>54</v>
      </c>
      <c r="E46" s="20">
        <v>89</v>
      </c>
      <c r="F46" s="64" t="s">
        <v>54</v>
      </c>
      <c r="G46" s="22">
        <v>360010.57529999997</v>
      </c>
      <c r="H46" s="22">
        <v>227066</v>
      </c>
      <c r="I46" s="23">
        <v>6.62</v>
      </c>
      <c r="J46" s="22">
        <f t="shared" si="0"/>
        <v>132944.57529999997</v>
      </c>
      <c r="K46" s="48">
        <f t="shared" si="1"/>
        <v>0.36927963904731437</v>
      </c>
    </row>
    <row r="47" spans="1:11" x14ac:dyDescent="0.25">
      <c r="A47" s="54">
        <v>1628</v>
      </c>
      <c r="B47" s="54">
        <v>91</v>
      </c>
      <c r="C47" s="54"/>
      <c r="D47" s="14" t="s">
        <v>55</v>
      </c>
      <c r="E47" s="15">
        <v>91</v>
      </c>
      <c r="F47" s="63" t="s">
        <v>56</v>
      </c>
      <c r="G47" s="16">
        <v>1532755.8900000001</v>
      </c>
      <c r="H47" s="16">
        <v>698410</v>
      </c>
      <c r="I47" s="17">
        <v>6.62</v>
      </c>
      <c r="J47" s="16">
        <f t="shared" si="0"/>
        <v>834345.89000000013</v>
      </c>
      <c r="K47" s="18">
        <f t="shared" si="1"/>
        <v>0.54434362017033255</v>
      </c>
    </row>
    <row r="48" spans="1:11" x14ac:dyDescent="0.25">
      <c r="A48" s="55">
        <v>137</v>
      </c>
      <c r="B48" s="55">
        <v>100</v>
      </c>
      <c r="C48" s="55">
        <v>890</v>
      </c>
      <c r="D48" s="19" t="s">
        <v>57</v>
      </c>
      <c r="E48" s="20">
        <v>100</v>
      </c>
      <c r="F48" s="64" t="s">
        <v>57</v>
      </c>
      <c r="G48" s="22">
        <v>221331.87999999998</v>
      </c>
      <c r="H48" s="22">
        <v>179291.66</v>
      </c>
      <c r="I48" s="23">
        <v>6.6199998353230756</v>
      </c>
      <c r="J48" s="22">
        <f t="shared" si="0"/>
        <v>42040.219999999972</v>
      </c>
      <c r="K48" s="48">
        <f t="shared" si="1"/>
        <v>0.18994200022156763</v>
      </c>
    </row>
    <row r="49" spans="1:11" x14ac:dyDescent="0.25">
      <c r="A49" s="54">
        <v>138</v>
      </c>
      <c r="B49" s="54">
        <v>101</v>
      </c>
      <c r="C49" s="54"/>
      <c r="D49" s="14" t="s">
        <v>58</v>
      </c>
      <c r="E49" s="15">
        <v>101</v>
      </c>
      <c r="F49" s="63" t="s">
        <v>58</v>
      </c>
      <c r="G49" s="16">
        <v>106669.53</v>
      </c>
      <c r="H49" s="16">
        <v>99715.38</v>
      </c>
      <c r="I49" s="17">
        <v>2.06664</v>
      </c>
      <c r="J49" s="16">
        <f t="shared" si="0"/>
        <v>6954.1499999999942</v>
      </c>
      <c r="K49" s="18">
        <f t="shared" si="1"/>
        <v>6.519340621450187E-2</v>
      </c>
    </row>
    <row r="50" spans="1:11" x14ac:dyDescent="0.25">
      <c r="A50" s="55">
        <v>139</v>
      </c>
      <c r="B50" s="55">
        <v>106</v>
      </c>
      <c r="C50" s="55">
        <v>891</v>
      </c>
      <c r="D50" s="19" t="s">
        <v>59</v>
      </c>
      <c r="E50" s="20">
        <v>106</v>
      </c>
      <c r="F50" s="64" t="s">
        <v>59</v>
      </c>
      <c r="G50" s="22">
        <v>283905.38999999996</v>
      </c>
      <c r="H50" s="22">
        <v>229392.30000000002</v>
      </c>
      <c r="I50" s="23">
        <v>1.1445769627533025</v>
      </c>
      <c r="J50" s="22">
        <f t="shared" si="0"/>
        <v>54513.089999999938</v>
      </c>
      <c r="K50" s="48">
        <f t="shared" si="1"/>
        <v>0.19201146550968951</v>
      </c>
    </row>
    <row r="51" spans="1:11" x14ac:dyDescent="0.25">
      <c r="A51" s="54">
        <v>142</v>
      </c>
      <c r="B51" s="54">
        <v>107</v>
      </c>
      <c r="C51" s="54">
        <v>877</v>
      </c>
      <c r="D51" s="14" t="s">
        <v>60</v>
      </c>
      <c r="E51" s="15">
        <v>107</v>
      </c>
      <c r="F51" s="63" t="s">
        <v>60</v>
      </c>
      <c r="G51" s="16">
        <v>80961.5</v>
      </c>
      <c r="H51" s="16">
        <v>74095.95</v>
      </c>
      <c r="I51" s="17">
        <v>3.8259526019629502</v>
      </c>
      <c r="J51" s="16">
        <f t="shared" si="0"/>
        <v>6865.5500000000029</v>
      </c>
      <c r="K51" s="18">
        <f t="shared" si="1"/>
        <v>8.4800182802937232E-2</v>
      </c>
    </row>
    <row r="52" spans="1:11" x14ac:dyDescent="0.25">
      <c r="A52" s="55">
        <v>1411</v>
      </c>
      <c r="B52" s="55">
        <v>111</v>
      </c>
      <c r="C52" s="55">
        <v>896</v>
      </c>
      <c r="D52" s="19" t="s">
        <v>61</v>
      </c>
      <c r="E52" s="20">
        <v>111</v>
      </c>
      <c r="F52" s="64" t="s">
        <v>61</v>
      </c>
      <c r="G52" s="22">
        <v>993119.24739999999</v>
      </c>
      <c r="H52" s="22">
        <v>467151.34</v>
      </c>
      <c r="I52" s="23">
        <v>6.620000063202645</v>
      </c>
      <c r="J52" s="22">
        <f t="shared" si="0"/>
        <v>525967.90739999991</v>
      </c>
      <c r="K52" s="48">
        <f t="shared" si="1"/>
        <v>0.52961203679919733</v>
      </c>
    </row>
    <row r="53" spans="1:11" x14ac:dyDescent="0.25">
      <c r="A53" s="54">
        <v>144</v>
      </c>
      <c r="B53" s="54">
        <v>114</v>
      </c>
      <c r="C53" s="54">
        <v>893</v>
      </c>
      <c r="D53" s="14" t="s">
        <v>62</v>
      </c>
      <c r="E53" s="15">
        <v>114</v>
      </c>
      <c r="F53" s="63" t="s">
        <v>62</v>
      </c>
      <c r="G53" s="16">
        <v>1087417.0699999998</v>
      </c>
      <c r="H53" s="16">
        <v>843158.22</v>
      </c>
      <c r="I53" s="17">
        <v>6.6200000015702862</v>
      </c>
      <c r="J53" s="16">
        <f t="shared" si="0"/>
        <v>244258.84999999986</v>
      </c>
      <c r="K53" s="18">
        <f t="shared" si="1"/>
        <v>0.22462296826000708</v>
      </c>
    </row>
    <row r="54" spans="1:11" x14ac:dyDescent="0.25">
      <c r="A54" s="55">
        <v>1661</v>
      </c>
      <c r="B54" s="55">
        <v>116</v>
      </c>
      <c r="C54" s="55"/>
      <c r="D54" s="19" t="s">
        <v>63</v>
      </c>
      <c r="E54" s="20">
        <v>116</v>
      </c>
      <c r="F54" s="64" t="s">
        <v>63</v>
      </c>
      <c r="G54" s="22">
        <v>4347895.6982000005</v>
      </c>
      <c r="H54" s="22">
        <v>1900381.34</v>
      </c>
      <c r="I54" s="23">
        <v>6.6200000155364611</v>
      </c>
      <c r="J54" s="22">
        <f t="shared" si="0"/>
        <v>2447514.3582000006</v>
      </c>
      <c r="K54" s="48">
        <f t="shared" si="1"/>
        <v>0.56291928971830096</v>
      </c>
    </row>
    <row r="55" spans="1:11" x14ac:dyDescent="0.25">
      <c r="A55" s="54">
        <v>147</v>
      </c>
      <c r="B55" s="54">
        <v>117</v>
      </c>
      <c r="C55" s="54"/>
      <c r="D55" s="14" t="s">
        <v>64</v>
      </c>
      <c r="E55" s="15">
        <v>117</v>
      </c>
      <c r="F55" s="63" t="s">
        <v>64</v>
      </c>
      <c r="G55" s="16">
        <v>164109.28999999998</v>
      </c>
      <c r="H55" s="16">
        <v>145656.83000000002</v>
      </c>
      <c r="I55" s="17">
        <v>3.7767544185241624</v>
      </c>
      <c r="J55" s="16">
        <f t="shared" si="0"/>
        <v>18452.459999999963</v>
      </c>
      <c r="K55" s="18">
        <f t="shared" si="1"/>
        <v>0.11244006966333207</v>
      </c>
    </row>
    <row r="56" spans="1:11" x14ac:dyDescent="0.25">
      <c r="A56" s="55">
        <v>148</v>
      </c>
      <c r="B56" s="55">
        <v>118</v>
      </c>
      <c r="C56" s="55">
        <v>847</v>
      </c>
      <c r="D56" s="19" t="s">
        <v>65</v>
      </c>
      <c r="E56" s="20">
        <v>118</v>
      </c>
      <c r="F56" s="64" t="s">
        <v>65</v>
      </c>
      <c r="G56" s="22">
        <v>3145044.8319999999</v>
      </c>
      <c r="H56" s="22">
        <v>2123806.34</v>
      </c>
      <c r="I56" s="23">
        <v>6.6200000139020201</v>
      </c>
      <c r="J56" s="22">
        <f t="shared" si="0"/>
        <v>1021238.4920000001</v>
      </c>
      <c r="K56" s="48">
        <f t="shared" si="1"/>
        <v>0.32471349266921995</v>
      </c>
    </row>
    <row r="57" spans="1:11" x14ac:dyDescent="0.25">
      <c r="A57" s="54">
        <v>150</v>
      </c>
      <c r="B57" s="54">
        <v>121</v>
      </c>
      <c r="C57" s="54"/>
      <c r="D57" s="14" t="s">
        <v>66</v>
      </c>
      <c r="E57" s="15">
        <v>121</v>
      </c>
      <c r="F57" s="63" t="s">
        <v>66</v>
      </c>
      <c r="G57" s="16">
        <v>117916.33</v>
      </c>
      <c r="H57" s="16">
        <v>68737.66</v>
      </c>
      <c r="I57" s="17">
        <v>6.6199995704654757</v>
      </c>
      <c r="J57" s="16">
        <f t="shared" si="0"/>
        <v>49178.67</v>
      </c>
      <c r="K57" s="18">
        <f t="shared" si="1"/>
        <v>0.41706411656468612</v>
      </c>
    </row>
    <row r="58" spans="1:11" x14ac:dyDescent="0.25">
      <c r="A58" s="55">
        <v>151</v>
      </c>
      <c r="B58" s="55">
        <v>122</v>
      </c>
      <c r="C58" s="55">
        <v>877</v>
      </c>
      <c r="D58" s="19" t="s">
        <v>67</v>
      </c>
      <c r="E58" s="20">
        <v>122</v>
      </c>
      <c r="F58" s="64" t="s">
        <v>67</v>
      </c>
      <c r="G58" s="22">
        <v>433703.86000000004</v>
      </c>
      <c r="H58" s="22">
        <v>133172.34</v>
      </c>
      <c r="I58" s="23">
        <v>6.6200002217067064</v>
      </c>
      <c r="J58" s="22">
        <f t="shared" si="0"/>
        <v>300531.52</v>
      </c>
      <c r="K58" s="48">
        <f t="shared" si="1"/>
        <v>0.69294176906795335</v>
      </c>
    </row>
    <row r="59" spans="1:11" x14ac:dyDescent="0.25">
      <c r="A59" s="54">
        <v>1998</v>
      </c>
      <c r="B59" s="54">
        <v>133</v>
      </c>
      <c r="C59" s="54"/>
      <c r="D59" s="14" t="s">
        <v>68</v>
      </c>
      <c r="E59" s="15">
        <v>133</v>
      </c>
      <c r="F59" s="63" t="s">
        <v>68</v>
      </c>
      <c r="G59" s="16">
        <v>890569.89</v>
      </c>
      <c r="H59" s="16">
        <v>635851</v>
      </c>
      <c r="I59" s="17">
        <v>6.62</v>
      </c>
      <c r="J59" s="16">
        <f t="shared" si="0"/>
        <v>254718.89</v>
      </c>
      <c r="K59" s="18">
        <f t="shared" si="1"/>
        <v>0.28601785537573027</v>
      </c>
    </row>
    <row r="60" spans="1:11" x14ac:dyDescent="0.25">
      <c r="A60" s="55">
        <v>1400</v>
      </c>
      <c r="B60" s="55">
        <v>135</v>
      </c>
      <c r="C60" s="55">
        <v>896</v>
      </c>
      <c r="D60" s="19" t="s">
        <v>69</v>
      </c>
      <c r="E60" s="20">
        <v>135</v>
      </c>
      <c r="F60" s="64" t="s">
        <v>69</v>
      </c>
      <c r="G60" s="22">
        <v>2774539.3742999998</v>
      </c>
      <c r="H60" s="22">
        <v>698299.66</v>
      </c>
      <c r="I60" s="23">
        <v>6.6199999577184387</v>
      </c>
      <c r="J60" s="22">
        <f t="shared" si="0"/>
        <v>2076239.7142999996</v>
      </c>
      <c r="K60" s="48">
        <f t="shared" si="1"/>
        <v>0.74831870599198935</v>
      </c>
    </row>
    <row r="61" spans="1:11" x14ac:dyDescent="0.25">
      <c r="A61" s="54">
        <v>157</v>
      </c>
      <c r="B61" s="54">
        <v>136</v>
      </c>
      <c r="C61" s="54"/>
      <c r="D61" s="14" t="s">
        <v>70</v>
      </c>
      <c r="E61" s="15">
        <v>136</v>
      </c>
      <c r="F61" s="63" t="s">
        <v>70</v>
      </c>
      <c r="G61" s="16">
        <v>2634197.9639000003</v>
      </c>
      <c r="H61" s="16">
        <v>479067.34</v>
      </c>
      <c r="I61" s="17">
        <v>6.6200000616305852</v>
      </c>
      <c r="J61" s="16">
        <f t="shared" si="0"/>
        <v>2155130.6239000005</v>
      </c>
      <c r="K61" s="18">
        <f t="shared" si="1"/>
        <v>0.81813540722249745</v>
      </c>
    </row>
    <row r="62" spans="1:11" x14ac:dyDescent="0.25">
      <c r="A62" s="55">
        <v>160</v>
      </c>
      <c r="B62" s="55">
        <v>137</v>
      </c>
      <c r="C62" s="55"/>
      <c r="D62" s="19" t="s">
        <v>71</v>
      </c>
      <c r="E62" s="20">
        <v>137</v>
      </c>
      <c r="F62" s="64" t="s">
        <v>71</v>
      </c>
      <c r="G62" s="22">
        <v>2319422.0927000004</v>
      </c>
      <c r="H62" s="22">
        <v>1888686</v>
      </c>
      <c r="I62" s="23">
        <v>6.62</v>
      </c>
      <c r="J62" s="22">
        <f t="shared" si="0"/>
        <v>430736.09270000039</v>
      </c>
      <c r="K62" s="48">
        <f t="shared" si="1"/>
        <v>0.18570836850078792</v>
      </c>
    </row>
    <row r="63" spans="1:11" x14ac:dyDescent="0.25">
      <c r="A63" s="54">
        <v>163</v>
      </c>
      <c r="B63" s="54">
        <v>138</v>
      </c>
      <c r="C63" s="54">
        <v>877</v>
      </c>
      <c r="D63" s="14" t="s">
        <v>72</v>
      </c>
      <c r="E63" s="15">
        <v>138</v>
      </c>
      <c r="F63" s="63" t="s">
        <v>72</v>
      </c>
      <c r="G63" s="16">
        <v>1576159.0635000002</v>
      </c>
      <c r="H63" s="16">
        <v>1031285.66</v>
      </c>
      <c r="I63" s="17">
        <v>6.6199999713704933</v>
      </c>
      <c r="J63" s="16">
        <f t="shared" si="0"/>
        <v>544873.40350000013</v>
      </c>
      <c r="K63" s="18">
        <f t="shared" si="1"/>
        <v>0.34569696429626889</v>
      </c>
    </row>
    <row r="64" spans="1:11" x14ac:dyDescent="0.25">
      <c r="A64" s="55">
        <v>166</v>
      </c>
      <c r="B64" s="55">
        <v>140</v>
      </c>
      <c r="C64" s="55">
        <v>898</v>
      </c>
      <c r="D64" s="19" t="s">
        <v>73</v>
      </c>
      <c r="E64" s="20">
        <v>140</v>
      </c>
      <c r="F64" s="64" t="s">
        <v>73</v>
      </c>
      <c r="G64" s="22">
        <v>2176821.1082000001</v>
      </c>
      <c r="H64" s="22">
        <v>1755293</v>
      </c>
      <c r="I64" s="23">
        <v>6.62</v>
      </c>
      <c r="J64" s="22">
        <f t="shared" si="0"/>
        <v>421528.10820000013</v>
      </c>
      <c r="K64" s="48">
        <f t="shared" si="1"/>
        <v>0.19364389044746039</v>
      </c>
    </row>
    <row r="65" spans="1:11" x14ac:dyDescent="0.25">
      <c r="A65" s="54">
        <v>1663</v>
      </c>
      <c r="B65" s="54">
        <v>144</v>
      </c>
      <c r="C65" s="54"/>
      <c r="D65" s="14" t="s">
        <v>74</v>
      </c>
      <c r="E65" s="15">
        <v>144</v>
      </c>
      <c r="F65" s="63" t="s">
        <v>74</v>
      </c>
      <c r="G65" s="16">
        <v>17358409.503099997</v>
      </c>
      <c r="H65" s="16">
        <v>7950399.3399999999</v>
      </c>
      <c r="I65" s="17">
        <v>6.6200000037136748</v>
      </c>
      <c r="J65" s="16">
        <f t="shared" si="0"/>
        <v>9408010.1630999967</v>
      </c>
      <c r="K65" s="18">
        <f t="shared" si="1"/>
        <v>0.54198572521404353</v>
      </c>
    </row>
    <row r="66" spans="1:11" x14ac:dyDescent="0.25">
      <c r="A66" s="55">
        <v>1627</v>
      </c>
      <c r="B66" s="55">
        <v>148</v>
      </c>
      <c r="C66" s="55"/>
      <c r="D66" s="19" t="s">
        <v>75</v>
      </c>
      <c r="E66" s="20">
        <v>148</v>
      </c>
      <c r="F66" s="64" t="s">
        <v>76</v>
      </c>
      <c r="G66" s="22">
        <v>957089.59</v>
      </c>
      <c r="H66" s="22">
        <v>872814.34</v>
      </c>
      <c r="I66" s="23">
        <v>4.5965821550014603</v>
      </c>
      <c r="J66" s="22">
        <f t="shared" si="0"/>
        <v>84275.25</v>
      </c>
      <c r="K66" s="48">
        <f t="shared" si="1"/>
        <v>8.8053669040533605E-2</v>
      </c>
    </row>
    <row r="67" spans="1:11" x14ac:dyDescent="0.25">
      <c r="A67" s="54">
        <v>174</v>
      </c>
      <c r="B67" s="54">
        <v>151</v>
      </c>
      <c r="C67" s="54"/>
      <c r="D67" s="14" t="s">
        <v>77</v>
      </c>
      <c r="E67" s="15">
        <v>151</v>
      </c>
      <c r="F67" s="63" t="s">
        <v>77</v>
      </c>
      <c r="G67" s="16">
        <v>30711788.8059</v>
      </c>
      <c r="H67" s="16">
        <v>20727882</v>
      </c>
      <c r="I67" s="17">
        <v>6.62</v>
      </c>
      <c r="J67" s="16">
        <f t="shared" si="0"/>
        <v>9983906.8059</v>
      </c>
      <c r="K67" s="18">
        <f t="shared" si="1"/>
        <v>0.32508385848179594</v>
      </c>
    </row>
    <row r="68" spans="1:11" x14ac:dyDescent="0.25">
      <c r="A68" s="55">
        <v>180</v>
      </c>
      <c r="B68" s="55">
        <v>154</v>
      </c>
      <c r="C68" s="55"/>
      <c r="D68" s="19" t="s">
        <v>78</v>
      </c>
      <c r="E68" s="20">
        <v>154</v>
      </c>
      <c r="F68" s="64" t="s">
        <v>78</v>
      </c>
      <c r="G68" s="22">
        <v>1853132.9563</v>
      </c>
      <c r="H68" s="22">
        <v>1308443</v>
      </c>
      <c r="I68" s="23">
        <v>6.62</v>
      </c>
      <c r="J68" s="22">
        <f t="shared" si="0"/>
        <v>544689.95629999996</v>
      </c>
      <c r="K68" s="48">
        <f t="shared" si="1"/>
        <v>0.29392923721325326</v>
      </c>
    </row>
    <row r="69" spans="1:11" x14ac:dyDescent="0.25">
      <c r="A69" s="54">
        <v>188</v>
      </c>
      <c r="B69" s="54">
        <v>167</v>
      </c>
      <c r="C69" s="54">
        <v>898</v>
      </c>
      <c r="D69" s="14" t="s">
        <v>79</v>
      </c>
      <c r="E69" s="15">
        <v>167</v>
      </c>
      <c r="F69" s="63" t="s">
        <v>79</v>
      </c>
      <c r="G69" s="16">
        <v>1623722.7181000002</v>
      </c>
      <c r="H69" s="16">
        <v>1500828.48</v>
      </c>
      <c r="I69" s="17">
        <v>2.6470416194756115</v>
      </c>
      <c r="J69" s="16">
        <f t="shared" si="0"/>
        <v>122894.23810000019</v>
      </c>
      <c r="K69" s="18">
        <f t="shared" si="1"/>
        <v>7.5686714689688475E-2</v>
      </c>
    </row>
    <row r="70" spans="1:11" x14ac:dyDescent="0.25">
      <c r="A70" s="55">
        <v>190</v>
      </c>
      <c r="B70" s="55">
        <v>168</v>
      </c>
      <c r="C70" s="55"/>
      <c r="D70" s="19" t="s">
        <v>80</v>
      </c>
      <c r="E70" s="20">
        <v>168</v>
      </c>
      <c r="F70" s="64" t="s">
        <v>80</v>
      </c>
      <c r="G70" s="22">
        <v>321910.75</v>
      </c>
      <c r="H70" s="22">
        <v>229493.34</v>
      </c>
      <c r="I70" s="23">
        <v>6.6200001286538441</v>
      </c>
      <c r="J70" s="22">
        <f t="shared" si="0"/>
        <v>92417.41</v>
      </c>
      <c r="K70" s="48">
        <f t="shared" si="1"/>
        <v>0.28709016396625464</v>
      </c>
    </row>
    <row r="71" spans="1:11" x14ac:dyDescent="0.25">
      <c r="A71" s="54">
        <v>191</v>
      </c>
      <c r="B71" s="54">
        <v>169</v>
      </c>
      <c r="C71" s="54"/>
      <c r="D71" s="14" t="s">
        <v>81</v>
      </c>
      <c r="E71" s="15">
        <v>169</v>
      </c>
      <c r="F71" s="63" t="s">
        <v>81</v>
      </c>
      <c r="G71" s="16">
        <v>7637894.9128</v>
      </c>
      <c r="H71" s="16">
        <v>2434836</v>
      </c>
      <c r="I71" s="17">
        <v>6.62</v>
      </c>
      <c r="J71" s="16">
        <f t="shared" si="0"/>
        <v>5203058.9128</v>
      </c>
      <c r="K71" s="18">
        <f t="shared" si="1"/>
        <v>0.68121635243768941</v>
      </c>
    </row>
    <row r="72" spans="1:11" x14ac:dyDescent="0.25">
      <c r="A72" s="55">
        <v>193</v>
      </c>
      <c r="B72" s="55">
        <v>170</v>
      </c>
      <c r="C72" s="55"/>
      <c r="D72" s="19" t="s">
        <v>82</v>
      </c>
      <c r="E72" s="20">
        <v>170</v>
      </c>
      <c r="F72" s="64" t="s">
        <v>82</v>
      </c>
      <c r="G72" s="22">
        <v>0</v>
      </c>
      <c r="H72" s="22">
        <v>0</v>
      </c>
      <c r="I72" s="23">
        <v>0</v>
      </c>
      <c r="J72" s="22">
        <f t="shared" si="0"/>
        <v>0</v>
      </c>
      <c r="K72" s="48" t="str">
        <f t="shared" si="1"/>
        <v/>
      </c>
    </row>
    <row r="73" spans="1:11" x14ac:dyDescent="0.25">
      <c r="A73" s="54">
        <v>194</v>
      </c>
      <c r="B73" s="54">
        <v>171</v>
      </c>
      <c r="C73" s="54"/>
      <c r="D73" s="14" t="s">
        <v>83</v>
      </c>
      <c r="E73" s="15">
        <v>171</v>
      </c>
      <c r="F73" s="63" t="s">
        <v>83</v>
      </c>
      <c r="G73" s="16">
        <v>39090277.294999994</v>
      </c>
      <c r="H73" s="16">
        <v>15259541.34</v>
      </c>
      <c r="I73" s="17">
        <v>6.6200000019348684</v>
      </c>
      <c r="J73" s="16">
        <f t="shared" si="0"/>
        <v>23830735.954999994</v>
      </c>
      <c r="K73" s="18">
        <f t="shared" si="1"/>
        <v>0.60963333094718575</v>
      </c>
    </row>
    <row r="74" spans="1:11" x14ac:dyDescent="0.25">
      <c r="A74" s="55">
        <v>205</v>
      </c>
      <c r="B74" s="55">
        <v>174</v>
      </c>
      <c r="C74" s="55"/>
      <c r="D74" s="19" t="s">
        <v>84</v>
      </c>
      <c r="E74" s="20">
        <v>174</v>
      </c>
      <c r="F74" s="64" t="s">
        <v>84</v>
      </c>
      <c r="G74" s="22">
        <v>369507.08</v>
      </c>
      <c r="H74" s="22">
        <v>175871.34</v>
      </c>
      <c r="I74" s="23">
        <v>6.6200001678795459</v>
      </c>
      <c r="J74" s="22">
        <f t="shared" si="0"/>
        <v>193635.74000000002</v>
      </c>
      <c r="K74" s="48">
        <f t="shared" si="1"/>
        <v>0.52403796971901051</v>
      </c>
    </row>
    <row r="75" spans="1:11" x14ac:dyDescent="0.25">
      <c r="A75" s="54">
        <v>207</v>
      </c>
      <c r="B75" s="54">
        <v>175</v>
      </c>
      <c r="C75" s="54">
        <v>890</v>
      </c>
      <c r="D75" s="14" t="s">
        <v>85</v>
      </c>
      <c r="E75" s="15">
        <v>175</v>
      </c>
      <c r="F75" s="63" t="s">
        <v>86</v>
      </c>
      <c r="G75" s="16">
        <v>90299.64</v>
      </c>
      <c r="H75" s="16">
        <v>83467.209999999992</v>
      </c>
      <c r="I75" s="17">
        <v>2.0032130239742956</v>
      </c>
      <c r="J75" s="16">
        <f t="shared" si="0"/>
        <v>6832.4300000000076</v>
      </c>
      <c r="K75" s="18">
        <f t="shared" si="1"/>
        <v>7.5663978283855918E-2</v>
      </c>
    </row>
    <row r="76" spans="1:11" x14ac:dyDescent="0.25">
      <c r="A76" s="55">
        <v>208</v>
      </c>
      <c r="B76" s="55">
        <v>177</v>
      </c>
      <c r="C76" s="55"/>
      <c r="D76" s="19" t="s">
        <v>87</v>
      </c>
      <c r="E76" s="20">
        <v>177</v>
      </c>
      <c r="F76" s="64" t="s">
        <v>87</v>
      </c>
      <c r="G76" s="22">
        <v>2971988.3600000003</v>
      </c>
      <c r="H76" s="22">
        <v>551777</v>
      </c>
      <c r="I76" s="23">
        <v>6.62</v>
      </c>
      <c r="J76" s="22">
        <f t="shared" si="0"/>
        <v>2420211.3600000003</v>
      </c>
      <c r="K76" s="48">
        <f t="shared" si="1"/>
        <v>0.81434079371697132</v>
      </c>
    </row>
    <row r="77" spans="1:11" x14ac:dyDescent="0.25">
      <c r="A77" s="54">
        <v>210</v>
      </c>
      <c r="B77" s="54">
        <v>180</v>
      </c>
      <c r="C77" s="54"/>
      <c r="D77" s="14" t="s">
        <v>88</v>
      </c>
      <c r="E77" s="15">
        <v>180</v>
      </c>
      <c r="F77" s="63" t="s">
        <v>88</v>
      </c>
      <c r="G77" s="16">
        <v>1831707.83</v>
      </c>
      <c r="H77" s="16">
        <v>1620281.74</v>
      </c>
      <c r="I77" s="17">
        <v>4.7473827717550545</v>
      </c>
      <c r="J77" s="16">
        <f t="shared" si="0"/>
        <v>211426.09000000008</v>
      </c>
      <c r="K77" s="18">
        <f t="shared" si="1"/>
        <v>0.11542566261782049</v>
      </c>
    </row>
    <row r="78" spans="1:11" x14ac:dyDescent="0.25">
      <c r="A78" s="55">
        <v>1664</v>
      </c>
      <c r="B78" s="55">
        <v>187</v>
      </c>
      <c r="C78" s="55"/>
      <c r="D78" s="19" t="s">
        <v>89</v>
      </c>
      <c r="E78" s="20">
        <v>187</v>
      </c>
      <c r="F78" s="64" t="s">
        <v>89</v>
      </c>
      <c r="G78" s="22">
        <v>3880894.5402000002</v>
      </c>
      <c r="H78" s="22">
        <v>2799267</v>
      </c>
      <c r="I78" s="23">
        <v>6.62</v>
      </c>
      <c r="J78" s="22">
        <f t="shared" si="0"/>
        <v>1081627.5402000002</v>
      </c>
      <c r="K78" s="48">
        <f t="shared" si="1"/>
        <v>0.27870572853656028</v>
      </c>
    </row>
    <row r="79" spans="1:11" x14ac:dyDescent="0.25">
      <c r="A79" s="54">
        <v>217</v>
      </c>
      <c r="B79" s="54">
        <v>189</v>
      </c>
      <c r="C79" s="54">
        <v>894</v>
      </c>
      <c r="D79" s="14" t="s">
        <v>90</v>
      </c>
      <c r="E79" s="15">
        <v>189</v>
      </c>
      <c r="F79" s="63" t="s">
        <v>90</v>
      </c>
      <c r="G79" s="16">
        <v>1058182.3356999999</v>
      </c>
      <c r="H79" s="16">
        <v>429858.66</v>
      </c>
      <c r="I79" s="17">
        <v>6.619999931314168</v>
      </c>
      <c r="J79" s="16">
        <f t="shared" ref="J79:J146" si="2">G79-H79</f>
        <v>628323.67570000002</v>
      </c>
      <c r="K79" s="18">
        <f t="shared" si="1"/>
        <v>0.59377637908154701</v>
      </c>
    </row>
    <row r="80" spans="1:11" x14ac:dyDescent="0.25">
      <c r="A80" s="55">
        <v>219</v>
      </c>
      <c r="B80" s="55">
        <v>197</v>
      </c>
      <c r="C80" s="55"/>
      <c r="D80" s="19" t="s">
        <v>91</v>
      </c>
      <c r="E80" s="20">
        <v>197</v>
      </c>
      <c r="F80" s="64" t="s">
        <v>91</v>
      </c>
      <c r="G80" s="22">
        <v>13192185.669500001</v>
      </c>
      <c r="H80" s="22">
        <v>4301014</v>
      </c>
      <c r="I80" s="23">
        <v>6.62</v>
      </c>
      <c r="J80" s="22">
        <f t="shared" si="2"/>
        <v>8891171.6695000008</v>
      </c>
      <c r="K80" s="48">
        <f t="shared" ref="K80:K143" si="3">IFERROR(J80/G80,"")</f>
        <v>0.67397259955612698</v>
      </c>
    </row>
    <row r="81" spans="1:11" x14ac:dyDescent="0.25">
      <c r="A81" s="54">
        <v>224</v>
      </c>
      <c r="B81" s="54">
        <v>199</v>
      </c>
      <c r="C81" s="54"/>
      <c r="D81" s="14" t="s">
        <v>92</v>
      </c>
      <c r="E81" s="15">
        <v>199</v>
      </c>
      <c r="F81" s="63" t="s">
        <v>92</v>
      </c>
      <c r="G81" s="16">
        <v>35835.58</v>
      </c>
      <c r="H81" s="16">
        <v>29262.7</v>
      </c>
      <c r="I81" s="17">
        <v>2.4184049586776863</v>
      </c>
      <c r="J81" s="16">
        <f t="shared" si="2"/>
        <v>6572.880000000001</v>
      </c>
      <c r="K81" s="18">
        <f t="shared" si="3"/>
        <v>0.18341770943849661</v>
      </c>
    </row>
    <row r="82" spans="1:11" x14ac:dyDescent="0.25">
      <c r="A82" s="55">
        <v>225</v>
      </c>
      <c r="B82" s="55">
        <v>204</v>
      </c>
      <c r="C82" s="55"/>
      <c r="D82" s="19" t="s">
        <v>93</v>
      </c>
      <c r="E82" s="20">
        <v>204</v>
      </c>
      <c r="F82" s="64" t="s">
        <v>93</v>
      </c>
      <c r="G82" s="22">
        <v>1992042.1916000003</v>
      </c>
      <c r="H82" s="22">
        <v>1089997.25</v>
      </c>
      <c r="I82" s="23">
        <v>6.6199999826300484</v>
      </c>
      <c r="J82" s="22">
        <f t="shared" si="2"/>
        <v>902044.94160000025</v>
      </c>
      <c r="K82" s="48">
        <f t="shared" si="3"/>
        <v>0.4528242149708091</v>
      </c>
    </row>
    <row r="83" spans="1:11" x14ac:dyDescent="0.25">
      <c r="A83" s="54">
        <v>227</v>
      </c>
      <c r="B83" s="54">
        <v>210</v>
      </c>
      <c r="C83" s="54"/>
      <c r="D83" s="14" t="s">
        <v>94</v>
      </c>
      <c r="E83" s="15">
        <v>210</v>
      </c>
      <c r="F83" s="63" t="s">
        <v>94</v>
      </c>
      <c r="G83" s="16">
        <v>0</v>
      </c>
      <c r="H83" s="16">
        <v>0</v>
      </c>
      <c r="I83" s="17">
        <v>0</v>
      </c>
      <c r="J83" s="16">
        <f t="shared" si="2"/>
        <v>0</v>
      </c>
      <c r="K83" s="18" t="str">
        <f t="shared" si="3"/>
        <v/>
      </c>
    </row>
    <row r="84" spans="1:11" x14ac:dyDescent="0.25">
      <c r="A84" s="55">
        <v>229</v>
      </c>
      <c r="B84" s="55">
        <v>211</v>
      </c>
      <c r="C84" s="55"/>
      <c r="D84" s="19" t="s">
        <v>95</v>
      </c>
      <c r="E84" s="20">
        <v>211</v>
      </c>
      <c r="F84" s="64" t="s">
        <v>95</v>
      </c>
      <c r="G84" s="22">
        <v>905002.36</v>
      </c>
      <c r="H84" s="22">
        <v>830923.21</v>
      </c>
      <c r="I84" s="23">
        <v>1.7986648590817049</v>
      </c>
      <c r="J84" s="22">
        <f t="shared" si="2"/>
        <v>74079.150000000023</v>
      </c>
      <c r="K84" s="48">
        <f t="shared" si="3"/>
        <v>8.1855200907984399E-2</v>
      </c>
    </row>
    <row r="85" spans="1:11" x14ac:dyDescent="0.25">
      <c r="A85" s="54">
        <v>235</v>
      </c>
      <c r="B85" s="54">
        <v>215</v>
      </c>
      <c r="C85" s="54">
        <v>893</v>
      </c>
      <c r="D85" s="14" t="s">
        <v>96</v>
      </c>
      <c r="E85" s="15">
        <v>215</v>
      </c>
      <c r="F85" s="63" t="s">
        <v>96</v>
      </c>
      <c r="G85" s="16">
        <v>5233265.6724999994</v>
      </c>
      <c r="H85" s="16">
        <v>2844503.66</v>
      </c>
      <c r="I85" s="17">
        <v>6.619999989620263</v>
      </c>
      <c r="J85" s="16">
        <f t="shared" si="2"/>
        <v>2388762.0124999993</v>
      </c>
      <c r="K85" s="18">
        <f t="shared" si="3"/>
        <v>0.45645724142242072</v>
      </c>
    </row>
    <row r="86" spans="1:11" x14ac:dyDescent="0.25">
      <c r="A86" s="55">
        <v>237</v>
      </c>
      <c r="B86" s="55">
        <v>216</v>
      </c>
      <c r="C86" s="55">
        <v>896</v>
      </c>
      <c r="D86" s="19" t="s">
        <v>97</v>
      </c>
      <c r="E86" s="20">
        <v>216</v>
      </c>
      <c r="F86" s="64" t="s">
        <v>97</v>
      </c>
      <c r="G86" s="22">
        <v>998526.27350000001</v>
      </c>
      <c r="H86" s="22">
        <v>425114.34</v>
      </c>
      <c r="I86" s="23">
        <v>6.6200000694523746</v>
      </c>
      <c r="J86" s="22">
        <f t="shared" si="2"/>
        <v>573411.93350000004</v>
      </c>
      <c r="K86" s="48">
        <f t="shared" si="3"/>
        <v>0.57425823307592716</v>
      </c>
    </row>
    <row r="87" spans="1:11" x14ac:dyDescent="0.25">
      <c r="A87" s="54">
        <v>239</v>
      </c>
      <c r="B87" s="54">
        <v>217</v>
      </c>
      <c r="C87" s="54"/>
      <c r="D87" s="14" t="s">
        <v>98</v>
      </c>
      <c r="E87" s="15">
        <v>217</v>
      </c>
      <c r="F87" s="63" t="s">
        <v>98</v>
      </c>
      <c r="G87" s="16">
        <v>1057034.5527999999</v>
      </c>
      <c r="H87" s="16">
        <v>838397.63</v>
      </c>
      <c r="I87" s="17">
        <v>6.6200000352162256</v>
      </c>
      <c r="J87" s="16">
        <f t="shared" si="2"/>
        <v>218636.92279999994</v>
      </c>
      <c r="K87" s="18">
        <f t="shared" si="3"/>
        <v>0.20683990151584755</v>
      </c>
    </row>
    <row r="88" spans="1:11" x14ac:dyDescent="0.25">
      <c r="A88" s="55">
        <v>241</v>
      </c>
      <c r="B88" s="55">
        <v>222</v>
      </c>
      <c r="C88" s="55"/>
      <c r="D88" s="19" t="s">
        <v>99</v>
      </c>
      <c r="E88" s="20">
        <v>222</v>
      </c>
      <c r="F88" s="64" t="s">
        <v>99</v>
      </c>
      <c r="G88" s="22">
        <v>0</v>
      </c>
      <c r="H88" s="22">
        <v>0</v>
      </c>
      <c r="I88" s="23">
        <v>0</v>
      </c>
      <c r="J88" s="22">
        <f t="shared" si="2"/>
        <v>0</v>
      </c>
      <c r="K88" s="48" t="str">
        <f t="shared" si="3"/>
        <v/>
      </c>
    </row>
    <row r="89" spans="1:11" x14ac:dyDescent="0.25">
      <c r="A89" s="54">
        <v>242</v>
      </c>
      <c r="B89" s="54">
        <v>223</v>
      </c>
      <c r="C89" s="54"/>
      <c r="D89" s="14" t="s">
        <v>100</v>
      </c>
      <c r="E89" s="15">
        <v>223</v>
      </c>
      <c r="F89" s="63" t="s">
        <v>100</v>
      </c>
      <c r="G89" s="16">
        <v>14149532.266099999</v>
      </c>
      <c r="H89" s="16">
        <v>12337772.59</v>
      </c>
      <c r="I89" s="17">
        <v>5.5084670058128342</v>
      </c>
      <c r="J89" s="16">
        <f t="shared" si="2"/>
        <v>1811759.6760999989</v>
      </c>
      <c r="K89" s="18">
        <f t="shared" si="3"/>
        <v>0.1280437856197327</v>
      </c>
    </row>
    <row r="90" spans="1:11" x14ac:dyDescent="0.25">
      <c r="A90" s="55">
        <v>1351</v>
      </c>
      <c r="B90" s="55">
        <v>226</v>
      </c>
      <c r="C90" s="55"/>
      <c r="D90" s="19" t="s">
        <v>101</v>
      </c>
      <c r="E90" s="20">
        <v>226</v>
      </c>
      <c r="F90" s="64" t="s">
        <v>101</v>
      </c>
      <c r="G90" s="22">
        <v>77881</v>
      </c>
      <c r="H90" s="22">
        <v>70642.240000000005</v>
      </c>
      <c r="I90" s="23">
        <v>0.50597282916086228</v>
      </c>
      <c r="J90" s="22">
        <f t="shared" si="2"/>
        <v>7238.7599999999948</v>
      </c>
      <c r="K90" s="48">
        <f t="shared" si="3"/>
        <v>9.2946418253489232E-2</v>
      </c>
    </row>
    <row r="91" spans="1:11" x14ac:dyDescent="0.25">
      <c r="A91" s="54">
        <v>247</v>
      </c>
      <c r="B91" s="54">
        <v>227</v>
      </c>
      <c r="C91" s="54">
        <v>890</v>
      </c>
      <c r="D91" s="14" t="s">
        <v>102</v>
      </c>
      <c r="E91" s="15">
        <v>227</v>
      </c>
      <c r="F91" s="63" t="s">
        <v>102</v>
      </c>
      <c r="G91" s="16">
        <v>50449.850000000006</v>
      </c>
      <c r="H91" s="16">
        <v>40767.29</v>
      </c>
      <c r="I91" s="17">
        <v>0.49847919502131327</v>
      </c>
      <c r="J91" s="16">
        <f t="shared" si="2"/>
        <v>9682.5600000000049</v>
      </c>
      <c r="K91" s="18">
        <f t="shared" si="3"/>
        <v>0.19192445567231625</v>
      </c>
    </row>
    <row r="92" spans="1:11" x14ac:dyDescent="0.25">
      <c r="A92" s="55">
        <v>1665</v>
      </c>
      <c r="B92" s="55">
        <v>228</v>
      </c>
      <c r="C92" s="55"/>
      <c r="D92" s="19" t="s">
        <v>103</v>
      </c>
      <c r="E92" s="20">
        <v>228</v>
      </c>
      <c r="F92" s="64" t="s">
        <v>103</v>
      </c>
      <c r="G92" s="22">
        <v>2158313.3018</v>
      </c>
      <c r="H92" s="22">
        <v>1925839.15</v>
      </c>
      <c r="I92" s="23">
        <v>5.8106380929403985</v>
      </c>
      <c r="J92" s="22">
        <f t="shared" si="2"/>
        <v>232474.15180000011</v>
      </c>
      <c r="K92" s="48">
        <f t="shared" si="3"/>
        <v>0.10771103139016946</v>
      </c>
    </row>
    <row r="93" spans="1:11" x14ac:dyDescent="0.25">
      <c r="A93" s="54">
        <v>250</v>
      </c>
      <c r="B93" s="54">
        <v>233</v>
      </c>
      <c r="C93" s="54"/>
      <c r="D93" s="14" t="s">
        <v>104</v>
      </c>
      <c r="E93" s="15">
        <v>233</v>
      </c>
      <c r="F93" s="63" t="s">
        <v>104</v>
      </c>
      <c r="G93" s="16">
        <v>85436548.841700003</v>
      </c>
      <c r="H93" s="16">
        <v>17739945</v>
      </c>
      <c r="I93" s="17">
        <v>6.62</v>
      </c>
      <c r="J93" s="16">
        <f t="shared" si="2"/>
        <v>67696603.841700003</v>
      </c>
      <c r="K93" s="18">
        <f t="shared" si="3"/>
        <v>0.79236117047670984</v>
      </c>
    </row>
    <row r="94" spans="1:11" x14ac:dyDescent="0.25">
      <c r="A94" s="55">
        <v>2040</v>
      </c>
      <c r="B94" s="55">
        <v>236</v>
      </c>
      <c r="C94" s="55"/>
      <c r="D94" s="19" t="s">
        <v>105</v>
      </c>
      <c r="E94" s="20">
        <v>236</v>
      </c>
      <c r="F94" s="64" t="s">
        <v>105</v>
      </c>
      <c r="G94" s="22">
        <v>3213235.9501999998</v>
      </c>
      <c r="H94" s="22">
        <v>525738.34</v>
      </c>
      <c r="I94" s="23">
        <v>6.6200000561594958</v>
      </c>
      <c r="J94" s="22">
        <f t="shared" si="2"/>
        <v>2687497.6102</v>
      </c>
      <c r="K94" s="48">
        <f t="shared" si="3"/>
        <v>0.83638352484906175</v>
      </c>
    </row>
    <row r="95" spans="1:11" x14ac:dyDescent="0.25">
      <c r="A95" s="54">
        <v>263</v>
      </c>
      <c r="B95" s="54">
        <v>239</v>
      </c>
      <c r="C95" s="54"/>
      <c r="D95" s="14" t="s">
        <v>106</v>
      </c>
      <c r="E95" s="15">
        <v>239</v>
      </c>
      <c r="F95" s="63" t="s">
        <v>106</v>
      </c>
      <c r="G95" s="16">
        <v>0</v>
      </c>
      <c r="H95" s="16">
        <v>0</v>
      </c>
      <c r="I95" s="17">
        <v>0</v>
      </c>
      <c r="J95" s="16">
        <f t="shared" si="2"/>
        <v>0</v>
      </c>
      <c r="K95" s="18" t="str">
        <f t="shared" si="3"/>
        <v/>
      </c>
    </row>
    <row r="96" spans="1:11" x14ac:dyDescent="0.25">
      <c r="A96" s="55">
        <v>264</v>
      </c>
      <c r="B96" s="55">
        <v>240</v>
      </c>
      <c r="C96" s="55"/>
      <c r="D96" s="19" t="s">
        <v>107</v>
      </c>
      <c r="E96" s="20">
        <v>240</v>
      </c>
      <c r="F96" s="64" t="s">
        <v>107</v>
      </c>
      <c r="G96" s="22">
        <v>3411898.5284000002</v>
      </c>
      <c r="H96" s="22">
        <v>2552522.5699999998</v>
      </c>
      <c r="I96" s="23">
        <v>6.6199999912857965</v>
      </c>
      <c r="J96" s="22">
        <f t="shared" si="2"/>
        <v>859375.95840000035</v>
      </c>
      <c r="K96" s="48">
        <f t="shared" si="3"/>
        <v>0.25187617722119132</v>
      </c>
    </row>
    <row r="97" spans="1:11" x14ac:dyDescent="0.25">
      <c r="A97" s="54">
        <v>266</v>
      </c>
      <c r="B97" s="54">
        <v>242</v>
      </c>
      <c r="C97" s="54"/>
      <c r="D97" s="14" t="s">
        <v>108</v>
      </c>
      <c r="E97" s="15">
        <v>242</v>
      </c>
      <c r="F97" s="63" t="s">
        <v>108</v>
      </c>
      <c r="G97" s="16">
        <v>16519387.8222</v>
      </c>
      <c r="H97" s="16">
        <v>4784053.34</v>
      </c>
      <c r="I97" s="17">
        <v>6.6200000061715869</v>
      </c>
      <c r="J97" s="16">
        <f t="shared" si="2"/>
        <v>11735334.4822</v>
      </c>
      <c r="K97" s="18">
        <f t="shared" si="3"/>
        <v>0.71039766173593744</v>
      </c>
    </row>
    <row r="98" spans="1:11" x14ac:dyDescent="0.25">
      <c r="A98" s="55">
        <v>275</v>
      </c>
      <c r="B98" s="55">
        <v>247</v>
      </c>
      <c r="C98" s="55">
        <v>891</v>
      </c>
      <c r="D98" s="19" t="s">
        <v>109</v>
      </c>
      <c r="E98" s="20">
        <v>247</v>
      </c>
      <c r="F98" s="64" t="s">
        <v>109</v>
      </c>
      <c r="G98" s="22">
        <v>95589.099999999991</v>
      </c>
      <c r="H98" s="22">
        <v>72901.670000000013</v>
      </c>
      <c r="I98" s="23">
        <v>5.0104240549828187</v>
      </c>
      <c r="J98" s="22">
        <f t="shared" si="2"/>
        <v>22687.429999999978</v>
      </c>
      <c r="K98" s="48">
        <f t="shared" si="3"/>
        <v>0.2373432744946859</v>
      </c>
    </row>
    <row r="99" spans="1:11" x14ac:dyDescent="0.25">
      <c r="A99" s="54">
        <v>1401</v>
      </c>
      <c r="B99" s="54">
        <v>249</v>
      </c>
      <c r="C99" s="54"/>
      <c r="D99" s="14" t="s">
        <v>110</v>
      </c>
      <c r="E99" s="15">
        <v>249</v>
      </c>
      <c r="F99" s="63" t="s">
        <v>110</v>
      </c>
      <c r="G99" s="16">
        <v>461630.18999999994</v>
      </c>
      <c r="H99" s="16">
        <v>397310.34</v>
      </c>
      <c r="I99" s="17">
        <v>6.6200000743126903</v>
      </c>
      <c r="J99" s="16">
        <f t="shared" si="2"/>
        <v>64319.849999999919</v>
      </c>
      <c r="K99" s="18">
        <f t="shared" si="3"/>
        <v>0.1393319834649461</v>
      </c>
    </row>
    <row r="100" spans="1:11" x14ac:dyDescent="0.25">
      <c r="A100" s="55">
        <v>277</v>
      </c>
      <c r="B100" s="55">
        <v>253</v>
      </c>
      <c r="C100" s="55">
        <v>896</v>
      </c>
      <c r="D100" s="19" t="s">
        <v>111</v>
      </c>
      <c r="E100" s="20">
        <v>253</v>
      </c>
      <c r="F100" s="64" t="s">
        <v>111</v>
      </c>
      <c r="G100" s="22">
        <v>3618848.7802999998</v>
      </c>
      <c r="H100" s="22">
        <v>1044305</v>
      </c>
      <c r="I100" s="23">
        <v>6.62</v>
      </c>
      <c r="J100" s="22">
        <f t="shared" si="2"/>
        <v>2574543.7802999998</v>
      </c>
      <c r="K100" s="48">
        <f t="shared" si="3"/>
        <v>0.71142618456872131</v>
      </c>
    </row>
    <row r="101" spans="1:11" x14ac:dyDescent="0.25">
      <c r="A101" s="54">
        <v>1412</v>
      </c>
      <c r="B101" s="54">
        <v>254</v>
      </c>
      <c r="C101" s="54">
        <v>896</v>
      </c>
      <c r="D101" s="14" t="s">
        <v>112</v>
      </c>
      <c r="E101" s="15">
        <v>254</v>
      </c>
      <c r="F101" s="63" t="s">
        <v>112</v>
      </c>
      <c r="G101" s="16">
        <v>1009091.1164000001</v>
      </c>
      <c r="H101" s="16">
        <v>875281.04</v>
      </c>
      <c r="I101" s="17">
        <v>6.184274908582843</v>
      </c>
      <c r="J101" s="16">
        <f t="shared" si="2"/>
        <v>133810.07640000002</v>
      </c>
      <c r="K101" s="18">
        <f t="shared" si="3"/>
        <v>0.13260455297374574</v>
      </c>
    </row>
    <row r="102" spans="1:11" x14ac:dyDescent="0.25">
      <c r="A102" s="55">
        <v>281</v>
      </c>
      <c r="B102" s="55">
        <v>255</v>
      </c>
      <c r="C102" s="55">
        <v>890</v>
      </c>
      <c r="D102" s="19" t="s">
        <v>113</v>
      </c>
      <c r="E102" s="20">
        <v>255</v>
      </c>
      <c r="F102" s="64" t="s">
        <v>113</v>
      </c>
      <c r="G102" s="22">
        <v>58139.270000000004</v>
      </c>
      <c r="H102" s="22">
        <v>51364.119999999995</v>
      </c>
      <c r="I102" s="23">
        <v>3.2750767964947243</v>
      </c>
      <c r="J102" s="22">
        <f t="shared" si="2"/>
        <v>6775.1500000000087</v>
      </c>
      <c r="K102" s="48">
        <f t="shared" si="3"/>
        <v>0.11653311092485352</v>
      </c>
    </row>
    <row r="103" spans="1:11" x14ac:dyDescent="0.25">
      <c r="A103" s="54">
        <v>282</v>
      </c>
      <c r="B103" s="54">
        <v>256</v>
      </c>
      <c r="C103" s="54"/>
      <c r="D103" s="14" t="s">
        <v>114</v>
      </c>
      <c r="E103" s="15">
        <v>256</v>
      </c>
      <c r="F103" s="63" t="s">
        <v>114</v>
      </c>
      <c r="G103" s="16">
        <v>5387283.5359000005</v>
      </c>
      <c r="H103" s="16">
        <v>2360471.34</v>
      </c>
      <c r="I103" s="17">
        <v>6.6200000125081795</v>
      </c>
      <c r="J103" s="16">
        <f t="shared" si="2"/>
        <v>3026812.1959000006</v>
      </c>
      <c r="K103" s="18">
        <f t="shared" si="3"/>
        <v>0.56184386355939975</v>
      </c>
    </row>
    <row r="104" spans="1:11" x14ac:dyDescent="0.25">
      <c r="A104" s="55">
        <v>290</v>
      </c>
      <c r="B104" s="55">
        <v>263</v>
      </c>
      <c r="C104" s="55">
        <v>896</v>
      </c>
      <c r="D104" s="19" t="s">
        <v>115</v>
      </c>
      <c r="E104" s="20">
        <v>263</v>
      </c>
      <c r="F104" s="64" t="s">
        <v>115</v>
      </c>
      <c r="G104" s="22">
        <v>851932.77</v>
      </c>
      <c r="H104" s="22">
        <v>274619.65999999997</v>
      </c>
      <c r="I104" s="23">
        <v>6.6199998924869412</v>
      </c>
      <c r="J104" s="22">
        <f t="shared" si="2"/>
        <v>577313.1100000001</v>
      </c>
      <c r="K104" s="48">
        <f t="shared" si="3"/>
        <v>0.67765101934041116</v>
      </c>
    </row>
    <row r="105" spans="1:11" x14ac:dyDescent="0.25">
      <c r="A105" s="54">
        <v>293</v>
      </c>
      <c r="B105" s="54">
        <v>270</v>
      </c>
      <c r="C105" s="54">
        <v>890</v>
      </c>
      <c r="D105" s="14" t="s">
        <v>116</v>
      </c>
      <c r="E105" s="15">
        <v>270</v>
      </c>
      <c r="F105" s="63" t="s">
        <v>116</v>
      </c>
      <c r="G105" s="16">
        <v>59757.060000000005</v>
      </c>
      <c r="H105" s="16">
        <v>50821.11</v>
      </c>
      <c r="I105" s="17">
        <v>1.6800366942148761</v>
      </c>
      <c r="J105" s="16">
        <f t="shared" si="2"/>
        <v>8935.9500000000044</v>
      </c>
      <c r="K105" s="18">
        <f t="shared" si="3"/>
        <v>0.14953797927809709</v>
      </c>
    </row>
    <row r="106" spans="1:11" x14ac:dyDescent="0.25">
      <c r="A106" s="55">
        <v>294</v>
      </c>
      <c r="B106" s="55">
        <v>271</v>
      </c>
      <c r="C106" s="55"/>
      <c r="D106" s="19" t="s">
        <v>117</v>
      </c>
      <c r="E106" s="20">
        <v>271</v>
      </c>
      <c r="F106" s="64" t="s">
        <v>117</v>
      </c>
      <c r="G106" s="22">
        <v>1716384.8191</v>
      </c>
      <c r="H106" s="22">
        <v>464393</v>
      </c>
      <c r="I106" s="23">
        <v>6.62</v>
      </c>
      <c r="J106" s="22">
        <f t="shared" si="2"/>
        <v>1251991.8191</v>
      </c>
      <c r="K106" s="48">
        <f t="shared" si="3"/>
        <v>0.72943538370171079</v>
      </c>
    </row>
    <row r="107" spans="1:11" x14ac:dyDescent="0.25">
      <c r="A107" s="54">
        <v>296</v>
      </c>
      <c r="B107" s="54">
        <v>276</v>
      </c>
      <c r="C107" s="54"/>
      <c r="D107" s="14" t="s">
        <v>118</v>
      </c>
      <c r="E107" s="15">
        <v>276</v>
      </c>
      <c r="F107" s="63" t="s">
        <v>118</v>
      </c>
      <c r="G107" s="16">
        <v>4626439.3504999997</v>
      </c>
      <c r="H107" s="16">
        <v>1408074</v>
      </c>
      <c r="I107" s="17">
        <v>6.62</v>
      </c>
      <c r="J107" s="16">
        <f t="shared" si="2"/>
        <v>3218365.3504999997</v>
      </c>
      <c r="K107" s="18">
        <f t="shared" si="3"/>
        <v>0.69564628576665044</v>
      </c>
    </row>
    <row r="108" spans="1:11" x14ac:dyDescent="0.25">
      <c r="A108" s="55">
        <v>298</v>
      </c>
      <c r="B108" s="55">
        <v>277</v>
      </c>
      <c r="C108" s="55"/>
      <c r="D108" s="19" t="s">
        <v>119</v>
      </c>
      <c r="E108" s="20">
        <v>277</v>
      </c>
      <c r="F108" s="64" t="s">
        <v>119</v>
      </c>
      <c r="G108" s="22">
        <v>5235021.5403000005</v>
      </c>
      <c r="H108" s="22">
        <v>1285383.3400000001</v>
      </c>
      <c r="I108" s="23">
        <v>6.6200000229699576</v>
      </c>
      <c r="J108" s="22">
        <f t="shared" si="2"/>
        <v>3949638.2003000006</v>
      </c>
      <c r="K108" s="48">
        <f t="shared" si="3"/>
        <v>0.75446455566516368</v>
      </c>
    </row>
    <row r="109" spans="1:11" x14ac:dyDescent="0.25">
      <c r="A109" s="54">
        <v>304</v>
      </c>
      <c r="B109" s="54">
        <v>280</v>
      </c>
      <c r="C109" s="54"/>
      <c r="D109" s="14" t="s">
        <v>120</v>
      </c>
      <c r="E109" s="15">
        <v>280</v>
      </c>
      <c r="F109" s="63" t="s">
        <v>120</v>
      </c>
      <c r="G109" s="16">
        <v>77210.688099999999</v>
      </c>
      <c r="H109" s="16">
        <v>61729.19</v>
      </c>
      <c r="I109" s="17">
        <v>0.73023490035581595</v>
      </c>
      <c r="J109" s="16">
        <f t="shared" si="2"/>
        <v>15481.498099999997</v>
      </c>
      <c r="K109" s="18">
        <f t="shared" si="3"/>
        <v>0.20050978019971819</v>
      </c>
    </row>
    <row r="110" spans="1:11" x14ac:dyDescent="0.25">
      <c r="A110" s="55">
        <v>1995</v>
      </c>
      <c r="B110" s="55">
        <v>287</v>
      </c>
      <c r="C110" s="55"/>
      <c r="D110" s="19" t="s">
        <v>121</v>
      </c>
      <c r="E110" s="20">
        <v>287</v>
      </c>
      <c r="F110" s="64" t="s">
        <v>121</v>
      </c>
      <c r="G110" s="22">
        <v>17865.690000000002</v>
      </c>
      <c r="H110" s="22">
        <v>10964.339999999998</v>
      </c>
      <c r="I110" s="23">
        <v>0.93446082200172775</v>
      </c>
      <c r="J110" s="22">
        <f t="shared" si="2"/>
        <v>6901.350000000004</v>
      </c>
      <c r="K110" s="48">
        <f t="shared" si="3"/>
        <v>0.38629070581656816</v>
      </c>
    </row>
    <row r="111" spans="1:11" x14ac:dyDescent="0.25">
      <c r="A111" s="54">
        <v>311</v>
      </c>
      <c r="B111" s="54">
        <v>291</v>
      </c>
      <c r="C111" s="54">
        <v>891</v>
      </c>
      <c r="D111" s="14" t="s">
        <v>122</v>
      </c>
      <c r="E111" s="15">
        <v>291</v>
      </c>
      <c r="F111" s="63" t="s">
        <v>122</v>
      </c>
      <c r="G111" s="16">
        <v>2273293.7183999997</v>
      </c>
      <c r="H111" s="16">
        <v>1959819.2600000002</v>
      </c>
      <c r="I111" s="17">
        <v>1.2924693229736182</v>
      </c>
      <c r="J111" s="16">
        <f t="shared" si="2"/>
        <v>313474.45839999942</v>
      </c>
      <c r="K111" s="18">
        <f t="shared" si="3"/>
        <v>0.13789439343571955</v>
      </c>
    </row>
    <row r="112" spans="1:11" x14ac:dyDescent="0.25">
      <c r="A112" s="55">
        <v>315</v>
      </c>
      <c r="B112" s="55">
        <v>294</v>
      </c>
      <c r="C112" s="55"/>
      <c r="D112" s="19" t="s">
        <v>123</v>
      </c>
      <c r="E112" s="20">
        <v>294</v>
      </c>
      <c r="F112" s="64" t="s">
        <v>123</v>
      </c>
      <c r="G112" s="22">
        <v>78334.27</v>
      </c>
      <c r="H112" s="22">
        <v>71426.66</v>
      </c>
      <c r="I112" s="23">
        <v>1.3434481420473472</v>
      </c>
      <c r="J112" s="22">
        <f t="shared" si="2"/>
        <v>6907.6100000000006</v>
      </c>
      <c r="K112" s="48">
        <f t="shared" si="3"/>
        <v>8.8181200897129705E-2</v>
      </c>
    </row>
    <row r="113" spans="1:11" x14ac:dyDescent="0.25">
      <c r="A113" s="54">
        <v>316</v>
      </c>
      <c r="B113" s="54">
        <v>297</v>
      </c>
      <c r="C113" s="54">
        <v>893</v>
      </c>
      <c r="D113" s="14" t="s">
        <v>124</v>
      </c>
      <c r="E113" s="15">
        <v>297</v>
      </c>
      <c r="F113" s="63" t="s">
        <v>124</v>
      </c>
      <c r="G113" s="16">
        <v>1342474.99</v>
      </c>
      <c r="H113" s="16">
        <v>940466.22</v>
      </c>
      <c r="I113" s="17">
        <v>6.6200000319573409</v>
      </c>
      <c r="J113" s="16">
        <f t="shared" si="2"/>
        <v>402008.77</v>
      </c>
      <c r="K113" s="18">
        <f t="shared" si="3"/>
        <v>0.29945345201551948</v>
      </c>
    </row>
    <row r="114" spans="1:11" x14ac:dyDescent="0.25">
      <c r="A114" s="55">
        <v>317</v>
      </c>
      <c r="B114" s="55">
        <v>305</v>
      </c>
      <c r="C114" s="55"/>
      <c r="D114" s="19" t="s">
        <v>125</v>
      </c>
      <c r="E114" s="20">
        <v>305</v>
      </c>
      <c r="F114" s="64" t="s">
        <v>125</v>
      </c>
      <c r="G114" s="22">
        <v>929581.32</v>
      </c>
      <c r="H114" s="22">
        <v>278040</v>
      </c>
      <c r="I114" s="23">
        <v>6.62</v>
      </c>
      <c r="J114" s="22">
        <f t="shared" si="2"/>
        <v>651541.31999999995</v>
      </c>
      <c r="K114" s="48">
        <f t="shared" si="3"/>
        <v>0.70089760409557278</v>
      </c>
    </row>
    <row r="115" spans="1:11" x14ac:dyDescent="0.25">
      <c r="A115" s="54">
        <v>319</v>
      </c>
      <c r="B115" s="54">
        <v>307</v>
      </c>
      <c r="C115" s="54">
        <v>893</v>
      </c>
      <c r="D115" s="14" t="s">
        <v>126</v>
      </c>
      <c r="E115" s="15">
        <v>307</v>
      </c>
      <c r="F115" s="63" t="s">
        <v>126</v>
      </c>
      <c r="G115" s="16">
        <v>3104902.7800000003</v>
      </c>
      <c r="H115" s="16">
        <v>2540204.34</v>
      </c>
      <c r="I115" s="17">
        <v>6.6200000116231594</v>
      </c>
      <c r="J115" s="16">
        <f t="shared" si="2"/>
        <v>564698.44000000041</v>
      </c>
      <c r="K115" s="18">
        <f t="shared" si="3"/>
        <v>0.18187314708771665</v>
      </c>
    </row>
    <row r="116" spans="1:11" x14ac:dyDescent="0.25">
      <c r="A116" s="55">
        <v>321</v>
      </c>
      <c r="B116" s="55">
        <v>310</v>
      </c>
      <c r="C116" s="55">
        <v>896</v>
      </c>
      <c r="D116" s="19" t="s">
        <v>127</v>
      </c>
      <c r="E116" s="20">
        <v>310</v>
      </c>
      <c r="F116" s="64" t="s">
        <v>127</v>
      </c>
      <c r="G116" s="22">
        <v>202119.47999999998</v>
      </c>
      <c r="H116" s="22">
        <v>194437.03</v>
      </c>
      <c r="I116" s="23">
        <v>3.3717403851344483</v>
      </c>
      <c r="J116" s="22">
        <f t="shared" si="2"/>
        <v>7682.4499999999825</v>
      </c>
      <c r="K116" s="48">
        <f t="shared" si="3"/>
        <v>3.8009448668678461E-2</v>
      </c>
    </row>
    <row r="117" spans="1:11" x14ac:dyDescent="0.25">
      <c r="A117" s="54">
        <v>1735</v>
      </c>
      <c r="B117" s="54">
        <v>312</v>
      </c>
      <c r="C117" s="54"/>
      <c r="D117" s="14" t="s">
        <v>128</v>
      </c>
      <c r="E117" s="15">
        <v>312</v>
      </c>
      <c r="F117" s="63" t="s">
        <v>128</v>
      </c>
      <c r="G117" s="16">
        <v>2008431.4200000002</v>
      </c>
      <c r="H117" s="16">
        <v>1807627.01</v>
      </c>
      <c r="I117" s="17">
        <v>4.0616268059768572</v>
      </c>
      <c r="J117" s="16">
        <f t="shared" si="2"/>
        <v>200804.41000000015</v>
      </c>
      <c r="K117" s="18">
        <f t="shared" si="3"/>
        <v>9.9980715298708153E-2</v>
      </c>
    </row>
    <row r="118" spans="1:11" x14ac:dyDescent="0.25">
      <c r="A118" s="55">
        <v>335</v>
      </c>
      <c r="B118" s="55">
        <v>322</v>
      </c>
      <c r="C118" s="55"/>
      <c r="D118" s="19" t="s">
        <v>129</v>
      </c>
      <c r="E118" s="20">
        <v>322</v>
      </c>
      <c r="F118" s="64" t="s">
        <v>129</v>
      </c>
      <c r="G118" s="22">
        <v>192175.87</v>
      </c>
      <c r="H118" s="22">
        <v>172065.22</v>
      </c>
      <c r="I118" s="23">
        <v>3.2526506616257089</v>
      </c>
      <c r="J118" s="22">
        <f t="shared" si="2"/>
        <v>20110.649999999994</v>
      </c>
      <c r="K118" s="48">
        <f t="shared" si="3"/>
        <v>0.10464711308448868</v>
      </c>
    </row>
    <row r="119" spans="1:11" x14ac:dyDescent="0.25">
      <c r="A119" s="54">
        <v>342</v>
      </c>
      <c r="B119" s="54">
        <v>325</v>
      </c>
      <c r="C119" s="54">
        <v>847</v>
      </c>
      <c r="D119" s="14" t="s">
        <v>130</v>
      </c>
      <c r="E119" s="15">
        <v>325</v>
      </c>
      <c r="F119" s="63" t="s">
        <v>130</v>
      </c>
      <c r="G119" s="16">
        <v>6743190.3773999996</v>
      </c>
      <c r="H119" s="16">
        <v>2747631</v>
      </c>
      <c r="I119" s="17">
        <v>6.62</v>
      </c>
      <c r="J119" s="16">
        <f t="shared" si="2"/>
        <v>3995559.3773999996</v>
      </c>
      <c r="K119" s="18">
        <f t="shared" si="3"/>
        <v>0.59253248889297772</v>
      </c>
    </row>
    <row r="120" spans="1:11" x14ac:dyDescent="0.25">
      <c r="A120" s="55">
        <v>345</v>
      </c>
      <c r="B120" s="55">
        <v>327</v>
      </c>
      <c r="C120" s="55"/>
      <c r="D120" s="19" t="s">
        <v>131</v>
      </c>
      <c r="E120" s="20">
        <v>327</v>
      </c>
      <c r="F120" s="64" t="s">
        <v>131</v>
      </c>
      <c r="G120" s="22">
        <v>1088609.9805999999</v>
      </c>
      <c r="H120" s="22">
        <v>930414.58</v>
      </c>
      <c r="I120" s="23">
        <v>4.8480134349144359</v>
      </c>
      <c r="J120" s="22">
        <f t="shared" si="2"/>
        <v>158195.40059999994</v>
      </c>
      <c r="K120" s="48">
        <f t="shared" si="3"/>
        <v>0.14531871232046645</v>
      </c>
    </row>
    <row r="121" spans="1:11" x14ac:dyDescent="0.25">
      <c r="A121" s="54">
        <v>349</v>
      </c>
      <c r="B121" s="54">
        <v>339</v>
      </c>
      <c r="C121" s="54">
        <v>877</v>
      </c>
      <c r="D121" s="14" t="s">
        <v>132</v>
      </c>
      <c r="E121" s="15">
        <v>339</v>
      </c>
      <c r="F121" s="63" t="s">
        <v>132</v>
      </c>
      <c r="G121" s="16">
        <v>1092814.3538999998</v>
      </c>
      <c r="H121" s="16">
        <v>508085</v>
      </c>
      <c r="I121" s="17">
        <v>6.62</v>
      </c>
      <c r="J121" s="16">
        <f t="shared" si="2"/>
        <v>584729.35389999975</v>
      </c>
      <c r="K121" s="18">
        <f t="shared" si="3"/>
        <v>0.53506741727287621</v>
      </c>
    </row>
    <row r="122" spans="1:11" x14ac:dyDescent="0.25">
      <c r="A122" s="55">
        <v>351</v>
      </c>
      <c r="B122" s="55">
        <v>340</v>
      </c>
      <c r="C122" s="55"/>
      <c r="D122" s="19" t="s">
        <v>133</v>
      </c>
      <c r="E122" s="20">
        <v>340</v>
      </c>
      <c r="F122" s="64" t="s">
        <v>133</v>
      </c>
      <c r="G122" s="22">
        <v>1392309.0225</v>
      </c>
      <c r="H122" s="22">
        <v>1264115.3900000001</v>
      </c>
      <c r="I122" s="23">
        <v>5.528604373496611</v>
      </c>
      <c r="J122" s="22">
        <f t="shared" si="2"/>
        <v>128193.63249999983</v>
      </c>
      <c r="K122" s="48">
        <f t="shared" si="3"/>
        <v>9.2072686758732716E-2</v>
      </c>
    </row>
    <row r="123" spans="1:11" x14ac:dyDescent="0.25">
      <c r="A123" s="54">
        <v>353</v>
      </c>
      <c r="B123" s="54">
        <v>342</v>
      </c>
      <c r="C123" s="54">
        <v>877</v>
      </c>
      <c r="D123" s="14" t="s">
        <v>134</v>
      </c>
      <c r="E123" s="15">
        <v>342</v>
      </c>
      <c r="F123" s="63" t="s">
        <v>134</v>
      </c>
      <c r="G123" s="16">
        <v>1081821.52</v>
      </c>
      <c r="H123" s="16">
        <v>690024.66</v>
      </c>
      <c r="I123" s="17">
        <v>6.6199999572113848</v>
      </c>
      <c r="J123" s="16">
        <f t="shared" si="2"/>
        <v>391796.86</v>
      </c>
      <c r="K123" s="18">
        <f t="shared" si="3"/>
        <v>0.36216404717110823</v>
      </c>
    </row>
    <row r="124" spans="1:11" x14ac:dyDescent="0.25">
      <c r="A124" s="55">
        <v>359</v>
      </c>
      <c r="B124" s="55">
        <v>348</v>
      </c>
      <c r="C124" s="55"/>
      <c r="D124" s="19" t="s">
        <v>135</v>
      </c>
      <c r="E124" s="20">
        <v>348</v>
      </c>
      <c r="F124" s="64" t="s">
        <v>136</v>
      </c>
      <c r="G124" s="22">
        <v>37163.9</v>
      </c>
      <c r="H124" s="22">
        <v>35714.6</v>
      </c>
      <c r="I124" s="23">
        <v>0.35804110275689222</v>
      </c>
      <c r="J124" s="22">
        <f t="shared" si="2"/>
        <v>1449.3000000000029</v>
      </c>
      <c r="K124" s="48">
        <f t="shared" si="3"/>
        <v>3.8997521788617526E-2</v>
      </c>
    </row>
    <row r="125" spans="1:11" x14ac:dyDescent="0.25">
      <c r="A125" s="54">
        <v>1509</v>
      </c>
      <c r="B125" s="54">
        <v>351</v>
      </c>
      <c r="C125" s="54"/>
      <c r="D125" s="14" t="s">
        <v>137</v>
      </c>
      <c r="E125" s="15">
        <v>351</v>
      </c>
      <c r="F125" s="63" t="s">
        <v>137</v>
      </c>
      <c r="G125" s="16">
        <v>534642.77</v>
      </c>
      <c r="H125" s="16">
        <v>354469.36000000004</v>
      </c>
      <c r="I125" s="17">
        <v>4.2023634854771794</v>
      </c>
      <c r="J125" s="16">
        <f t="shared" si="2"/>
        <v>180173.40999999997</v>
      </c>
      <c r="K125" s="18">
        <f t="shared" si="3"/>
        <v>0.336997748982933</v>
      </c>
    </row>
    <row r="126" spans="1:11" x14ac:dyDescent="0.25">
      <c r="A126" s="55">
        <v>364</v>
      </c>
      <c r="B126" s="55">
        <v>353</v>
      </c>
      <c r="C126" s="55"/>
      <c r="D126" s="19" t="s">
        <v>138</v>
      </c>
      <c r="E126" s="20">
        <v>353</v>
      </c>
      <c r="F126" s="64" t="s">
        <v>138</v>
      </c>
      <c r="G126" s="22">
        <v>103071962.2665</v>
      </c>
      <c r="H126" s="22">
        <v>83930456.340000004</v>
      </c>
      <c r="I126" s="23">
        <v>6.6200000003517818</v>
      </c>
      <c r="J126" s="22">
        <f t="shared" si="2"/>
        <v>19141505.926499993</v>
      </c>
      <c r="K126" s="48">
        <f t="shared" si="3"/>
        <v>0.18571011461883541</v>
      </c>
    </row>
    <row r="127" spans="1:11" x14ac:dyDescent="0.25">
      <c r="A127" s="54">
        <v>387</v>
      </c>
      <c r="B127" s="54">
        <v>355</v>
      </c>
      <c r="C127" s="54"/>
      <c r="D127" s="14" t="s">
        <v>139</v>
      </c>
      <c r="E127" s="15">
        <v>355</v>
      </c>
      <c r="F127" s="63" t="s">
        <v>139</v>
      </c>
      <c r="G127" s="16">
        <v>326119.36</v>
      </c>
      <c r="H127" s="16">
        <v>295807.5</v>
      </c>
      <c r="I127" s="17">
        <v>1.4334073632153008</v>
      </c>
      <c r="J127" s="16">
        <f t="shared" si="2"/>
        <v>30311.859999999986</v>
      </c>
      <c r="K127" s="18">
        <f t="shared" si="3"/>
        <v>9.2947134447951774E-2</v>
      </c>
    </row>
    <row r="128" spans="1:11" x14ac:dyDescent="0.25">
      <c r="A128" s="55">
        <v>389</v>
      </c>
      <c r="B128" s="55">
        <v>357</v>
      </c>
      <c r="C128" s="55">
        <v>890</v>
      </c>
      <c r="D128" s="19" t="s">
        <v>140</v>
      </c>
      <c r="E128" s="20">
        <v>357</v>
      </c>
      <c r="F128" s="64" t="s">
        <v>140</v>
      </c>
      <c r="G128" s="22">
        <v>1593580.0521999998</v>
      </c>
      <c r="H128" s="22">
        <v>428645</v>
      </c>
      <c r="I128" s="23">
        <v>6.62</v>
      </c>
      <c r="J128" s="22">
        <f t="shared" si="2"/>
        <v>1164935.0521999998</v>
      </c>
      <c r="K128" s="48">
        <f t="shared" si="3"/>
        <v>0.73101759186290094</v>
      </c>
    </row>
    <row r="129" spans="1:11" x14ac:dyDescent="0.25">
      <c r="A129" s="54">
        <v>399</v>
      </c>
      <c r="B129" s="54">
        <v>364</v>
      </c>
      <c r="C129" s="54">
        <v>890</v>
      </c>
      <c r="D129" s="14" t="s">
        <v>141</v>
      </c>
      <c r="E129" s="15">
        <v>364</v>
      </c>
      <c r="F129" s="63" t="s">
        <v>141</v>
      </c>
      <c r="G129" s="16">
        <v>133755.52000000002</v>
      </c>
      <c r="H129" s="16">
        <v>116821.39</v>
      </c>
      <c r="I129" s="17">
        <v>6.5876724922494825</v>
      </c>
      <c r="J129" s="16">
        <f t="shared" si="2"/>
        <v>16934.130000000019</v>
      </c>
      <c r="K129" s="18">
        <f t="shared" si="3"/>
        <v>0.12660509263468167</v>
      </c>
    </row>
    <row r="130" spans="1:11" x14ac:dyDescent="0.25">
      <c r="A130" s="55">
        <v>2195</v>
      </c>
      <c r="B130" s="55">
        <v>365</v>
      </c>
      <c r="C130" s="55"/>
      <c r="D130" s="19" t="s">
        <v>142</v>
      </c>
      <c r="E130" s="20">
        <v>365</v>
      </c>
      <c r="F130" s="64" t="s">
        <v>142</v>
      </c>
      <c r="G130" s="22">
        <v>5245627.5484456755</v>
      </c>
      <c r="H130" s="22">
        <v>2191440.66</v>
      </c>
      <c r="I130" s="23">
        <v>6.6199999865270369</v>
      </c>
      <c r="J130" s="22">
        <f t="shared" si="2"/>
        <v>3054186.8884456754</v>
      </c>
      <c r="K130" s="48">
        <f t="shared" si="3"/>
        <v>0.58223479654987265</v>
      </c>
    </row>
    <row r="131" spans="1:11" x14ac:dyDescent="0.25">
      <c r="A131" s="54">
        <v>405</v>
      </c>
      <c r="B131" s="54">
        <v>367</v>
      </c>
      <c r="C131" s="54"/>
      <c r="D131" s="14" t="s">
        <v>143</v>
      </c>
      <c r="E131" s="15">
        <v>367</v>
      </c>
      <c r="F131" s="63" t="s">
        <v>143</v>
      </c>
      <c r="G131" s="16">
        <v>899677.63</v>
      </c>
      <c r="H131" s="16">
        <v>368734</v>
      </c>
      <c r="I131" s="17">
        <v>6.62</v>
      </c>
      <c r="J131" s="16">
        <f t="shared" si="2"/>
        <v>530943.63</v>
      </c>
      <c r="K131" s="18">
        <f t="shared" si="3"/>
        <v>0.59014875139220702</v>
      </c>
    </row>
    <row r="132" spans="1:11" x14ac:dyDescent="0.25">
      <c r="A132" s="55">
        <v>408</v>
      </c>
      <c r="B132" s="55">
        <v>371</v>
      </c>
      <c r="C132" s="55">
        <v>896</v>
      </c>
      <c r="D132" s="19" t="s">
        <v>144</v>
      </c>
      <c r="E132" s="20">
        <v>371</v>
      </c>
      <c r="F132" s="64" t="s">
        <v>144</v>
      </c>
      <c r="G132" s="22">
        <v>212398.22</v>
      </c>
      <c r="H132" s="22">
        <v>205043.49000000002</v>
      </c>
      <c r="I132" s="23">
        <v>2.3925728121353562</v>
      </c>
      <c r="J132" s="22">
        <f t="shared" si="2"/>
        <v>7354.7299999999814</v>
      </c>
      <c r="K132" s="48">
        <f t="shared" si="3"/>
        <v>3.462707926648341E-2</v>
      </c>
    </row>
    <row r="133" spans="1:11" x14ac:dyDescent="0.25">
      <c r="A133" s="54">
        <v>1662</v>
      </c>
      <c r="B133" s="54">
        <v>374</v>
      </c>
      <c r="C133" s="54"/>
      <c r="D133" s="14" t="s">
        <v>145</v>
      </c>
      <c r="E133" s="15">
        <v>374</v>
      </c>
      <c r="F133" s="63" t="s">
        <v>145</v>
      </c>
      <c r="G133" s="16">
        <v>39067390.393399999</v>
      </c>
      <c r="H133" s="16">
        <v>19560445</v>
      </c>
      <c r="I133" s="17">
        <v>6.62</v>
      </c>
      <c r="J133" s="16">
        <f t="shared" si="2"/>
        <v>19506945.393399999</v>
      </c>
      <c r="K133" s="18">
        <f t="shared" si="3"/>
        <v>0.49931529075705761</v>
      </c>
    </row>
    <row r="134" spans="1:11" x14ac:dyDescent="0.25">
      <c r="A134" s="55">
        <v>1738</v>
      </c>
      <c r="B134" s="55">
        <v>378</v>
      </c>
      <c r="C134" s="55"/>
      <c r="D134" s="19" t="s">
        <v>146</v>
      </c>
      <c r="E134" s="20">
        <v>378</v>
      </c>
      <c r="F134" s="64" t="s">
        <v>146</v>
      </c>
      <c r="G134" s="22">
        <v>4320854.1779000005</v>
      </c>
      <c r="H134" s="22">
        <v>3543891.1999999997</v>
      </c>
      <c r="I134" s="23">
        <v>3.7128247249869037</v>
      </c>
      <c r="J134" s="22">
        <f t="shared" si="2"/>
        <v>776962.97790000075</v>
      </c>
      <c r="K134" s="48">
        <f t="shared" si="3"/>
        <v>0.17981698662129264</v>
      </c>
    </row>
    <row r="135" spans="1:11" x14ac:dyDescent="0.25">
      <c r="A135" s="54">
        <v>416</v>
      </c>
      <c r="B135" s="54">
        <v>381</v>
      </c>
      <c r="C135" s="54"/>
      <c r="D135" s="14" t="s">
        <v>147</v>
      </c>
      <c r="E135" s="15">
        <v>381</v>
      </c>
      <c r="F135" s="63" t="s">
        <v>147</v>
      </c>
      <c r="G135" s="16">
        <v>52689389.255199999</v>
      </c>
      <c r="H135" s="16">
        <v>12481899.66</v>
      </c>
      <c r="I135" s="17">
        <v>6.6199999976345589</v>
      </c>
      <c r="J135" s="16">
        <f t="shared" si="2"/>
        <v>40207489.595200002</v>
      </c>
      <c r="K135" s="18">
        <f t="shared" si="3"/>
        <v>0.76310411192006489</v>
      </c>
    </row>
    <row r="136" spans="1:11" x14ac:dyDescent="0.25">
      <c r="A136" s="55">
        <v>427</v>
      </c>
      <c r="B136" s="55">
        <v>383</v>
      </c>
      <c r="C136" s="55"/>
      <c r="D136" s="19" t="s">
        <v>148</v>
      </c>
      <c r="E136" s="20">
        <v>383</v>
      </c>
      <c r="F136" s="64" t="s">
        <v>148</v>
      </c>
      <c r="G136" s="22">
        <v>41756972.783899993</v>
      </c>
      <c r="H136" s="22">
        <v>33957731.340000004</v>
      </c>
      <c r="I136" s="23">
        <v>6.620000000869469</v>
      </c>
      <c r="J136" s="22">
        <f t="shared" si="2"/>
        <v>7799241.4438999891</v>
      </c>
      <c r="K136" s="48">
        <f t="shared" si="3"/>
        <v>0.1867769841521438</v>
      </c>
    </row>
    <row r="137" spans="1:11" x14ac:dyDescent="0.25">
      <c r="A137" s="54">
        <v>1996</v>
      </c>
      <c r="B137" s="54">
        <v>386</v>
      </c>
      <c r="C137" s="54"/>
      <c r="D137" s="14" t="s">
        <v>149</v>
      </c>
      <c r="E137" s="15">
        <v>386</v>
      </c>
      <c r="F137" s="63" t="s">
        <v>149</v>
      </c>
      <c r="G137" s="16">
        <v>2935526.3549000002</v>
      </c>
      <c r="H137" s="16">
        <v>2516988.5500000003</v>
      </c>
      <c r="I137" s="17">
        <v>4.7843913542115581</v>
      </c>
      <c r="J137" s="16">
        <f t="shared" si="2"/>
        <v>418537.80489999987</v>
      </c>
      <c r="K137" s="18">
        <f t="shared" si="3"/>
        <v>0.14257674920934496</v>
      </c>
    </row>
    <row r="138" spans="1:11" x14ac:dyDescent="0.25">
      <c r="A138" s="55">
        <v>1359</v>
      </c>
      <c r="B138" s="55">
        <v>388</v>
      </c>
      <c r="C138" s="55"/>
      <c r="D138" s="19" t="s">
        <v>150</v>
      </c>
      <c r="E138" s="20">
        <v>388</v>
      </c>
      <c r="F138" s="64" t="s">
        <v>150</v>
      </c>
      <c r="G138" s="22">
        <v>0</v>
      </c>
      <c r="H138" s="22">
        <v>0</v>
      </c>
      <c r="I138" s="23">
        <v>0</v>
      </c>
      <c r="J138" s="22">
        <f t="shared" si="2"/>
        <v>0</v>
      </c>
      <c r="K138" s="48" t="str">
        <f t="shared" si="3"/>
        <v/>
      </c>
    </row>
    <row r="139" spans="1:11" x14ac:dyDescent="0.25">
      <c r="A139" s="54">
        <v>434</v>
      </c>
      <c r="B139" s="54">
        <v>389</v>
      </c>
      <c r="C139" s="54"/>
      <c r="D139" s="14" t="s">
        <v>151</v>
      </c>
      <c r="E139" s="15">
        <v>389</v>
      </c>
      <c r="F139" s="63" t="s">
        <v>151</v>
      </c>
      <c r="G139" s="16">
        <v>1952724.6232</v>
      </c>
      <c r="H139" s="16">
        <v>1547314.66</v>
      </c>
      <c r="I139" s="17">
        <v>6.6199999809184256</v>
      </c>
      <c r="J139" s="16">
        <f t="shared" si="2"/>
        <v>405409.96320000011</v>
      </c>
      <c r="K139" s="18">
        <f t="shared" si="3"/>
        <v>0.20761246024318586</v>
      </c>
    </row>
    <row r="140" spans="1:11" x14ac:dyDescent="0.25">
      <c r="A140" s="55">
        <v>436</v>
      </c>
      <c r="B140" s="55">
        <v>392</v>
      </c>
      <c r="C140" s="55"/>
      <c r="D140" s="19" t="s">
        <v>152</v>
      </c>
      <c r="E140" s="20">
        <v>392</v>
      </c>
      <c r="F140" s="64" t="s">
        <v>152</v>
      </c>
      <c r="G140" s="22">
        <v>400635.94</v>
      </c>
      <c r="H140" s="22">
        <v>236223.66</v>
      </c>
      <c r="I140" s="23">
        <v>6.6199998750116755</v>
      </c>
      <c r="J140" s="22">
        <f t="shared" si="2"/>
        <v>164412.28</v>
      </c>
      <c r="K140" s="48">
        <f t="shared" si="3"/>
        <v>0.41037826012314321</v>
      </c>
    </row>
    <row r="141" spans="1:11" x14ac:dyDescent="0.25">
      <c r="A141" s="54">
        <v>440</v>
      </c>
      <c r="B141" s="54">
        <v>401</v>
      </c>
      <c r="C141" s="54">
        <v>893</v>
      </c>
      <c r="D141" s="14" t="s">
        <v>153</v>
      </c>
      <c r="E141" s="15">
        <v>401</v>
      </c>
      <c r="F141" s="63" t="s">
        <v>153</v>
      </c>
      <c r="G141" s="16">
        <v>1364945.7</v>
      </c>
      <c r="H141" s="16">
        <v>1176408.56</v>
      </c>
      <c r="I141" s="17">
        <v>1.4984187492039232</v>
      </c>
      <c r="J141" s="16">
        <f t="shared" si="2"/>
        <v>188537.1399999999</v>
      </c>
      <c r="K141" s="18">
        <f t="shared" si="3"/>
        <v>0.1381279416463233</v>
      </c>
    </row>
    <row r="142" spans="1:11" x14ac:dyDescent="0.25">
      <c r="A142" s="55">
        <v>442</v>
      </c>
      <c r="B142" s="55">
        <v>402</v>
      </c>
      <c r="C142" s="55">
        <v>898</v>
      </c>
      <c r="D142" s="19" t="s">
        <v>154</v>
      </c>
      <c r="E142" s="20">
        <v>402</v>
      </c>
      <c r="F142" s="64" t="s">
        <v>154</v>
      </c>
      <c r="G142" s="22">
        <v>444672.43949999998</v>
      </c>
      <c r="H142" s="22">
        <v>394469.39</v>
      </c>
      <c r="I142" s="23">
        <v>0.53940843702994667</v>
      </c>
      <c r="J142" s="22">
        <f t="shared" si="2"/>
        <v>50203.049499999965</v>
      </c>
      <c r="K142" s="48">
        <f t="shared" si="3"/>
        <v>0.11289894547197357</v>
      </c>
    </row>
    <row r="143" spans="1:11" x14ac:dyDescent="0.25">
      <c r="A143" s="54">
        <v>444</v>
      </c>
      <c r="B143" s="54">
        <v>403</v>
      </c>
      <c r="C143" s="54"/>
      <c r="D143" s="14" t="s">
        <v>155</v>
      </c>
      <c r="E143" s="15">
        <v>403</v>
      </c>
      <c r="F143" s="63" t="s">
        <v>155</v>
      </c>
      <c r="G143" s="16">
        <v>49665244.131999999</v>
      </c>
      <c r="H143" s="16">
        <v>35082248.659999996</v>
      </c>
      <c r="I143" s="17">
        <v>6.6199999991583995</v>
      </c>
      <c r="J143" s="16">
        <f t="shared" si="2"/>
        <v>14582995.472000003</v>
      </c>
      <c r="K143" s="18">
        <f t="shared" si="3"/>
        <v>0.29362576841948873</v>
      </c>
    </row>
    <row r="144" spans="1:11" x14ac:dyDescent="0.25">
      <c r="A144" s="55">
        <v>456</v>
      </c>
      <c r="B144" s="55">
        <v>405</v>
      </c>
      <c r="C144" s="55">
        <v>891</v>
      </c>
      <c r="D144" s="19" t="s">
        <v>156</v>
      </c>
      <c r="E144" s="20">
        <v>405</v>
      </c>
      <c r="F144" s="64" t="s">
        <v>156</v>
      </c>
      <c r="G144" s="22">
        <v>2105327.96</v>
      </c>
      <c r="H144" s="22">
        <v>1724165.1</v>
      </c>
      <c r="I144" s="23">
        <v>3.4343364329726782</v>
      </c>
      <c r="J144" s="22">
        <f t="shared" si="2"/>
        <v>381162.85999999987</v>
      </c>
      <c r="K144" s="48">
        <f t="shared" ref="K144:K207" si="4">IFERROR(J144/G144,"")</f>
        <v>0.18104678569888935</v>
      </c>
    </row>
    <row r="145" spans="1:11" x14ac:dyDescent="0.25">
      <c r="A145" s="54">
        <v>462</v>
      </c>
      <c r="B145" s="54">
        <v>420</v>
      </c>
      <c r="C145" s="54"/>
      <c r="D145" s="14" t="s">
        <v>157</v>
      </c>
      <c r="E145" s="15">
        <v>420</v>
      </c>
      <c r="F145" s="63" t="s">
        <v>157</v>
      </c>
      <c r="G145" s="16">
        <v>2240470.2698999997</v>
      </c>
      <c r="H145" s="16">
        <v>2047276.56</v>
      </c>
      <c r="I145" s="17">
        <v>5.2144412911538467</v>
      </c>
      <c r="J145" s="16">
        <f t="shared" si="2"/>
        <v>193193.70989999967</v>
      </c>
      <c r="K145" s="18">
        <f t="shared" si="4"/>
        <v>8.6229088819206962E-2</v>
      </c>
    </row>
    <row r="146" spans="1:11" x14ac:dyDescent="0.25">
      <c r="A146" s="55">
        <v>464</v>
      </c>
      <c r="B146" s="55">
        <v>424</v>
      </c>
      <c r="C146" s="55"/>
      <c r="D146" s="19" t="s">
        <v>158</v>
      </c>
      <c r="E146" s="20">
        <v>424</v>
      </c>
      <c r="F146" s="64" t="s">
        <v>158</v>
      </c>
      <c r="G146" s="22">
        <v>106617.81</v>
      </c>
      <c r="H146" s="22">
        <v>47333</v>
      </c>
      <c r="I146" s="23">
        <v>6.62</v>
      </c>
      <c r="J146" s="22">
        <f t="shared" si="2"/>
        <v>59284.81</v>
      </c>
      <c r="K146" s="48">
        <f t="shared" si="4"/>
        <v>0.55604978192667809</v>
      </c>
    </row>
    <row r="147" spans="1:11" x14ac:dyDescent="0.25">
      <c r="A147" s="54">
        <v>465</v>
      </c>
      <c r="B147" s="54">
        <v>426</v>
      </c>
      <c r="C147" s="54"/>
      <c r="D147" s="14" t="s">
        <v>159</v>
      </c>
      <c r="E147" s="15">
        <v>426</v>
      </c>
      <c r="F147" s="63" t="s">
        <v>159</v>
      </c>
      <c r="G147" s="16">
        <v>0</v>
      </c>
      <c r="H147" s="16">
        <v>0</v>
      </c>
      <c r="I147" s="17">
        <v>0</v>
      </c>
      <c r="J147" s="16">
        <f t="shared" ref="J147:J210" si="5">G147-H147</f>
        <v>0</v>
      </c>
      <c r="K147" s="18" t="str">
        <f t="shared" si="4"/>
        <v/>
      </c>
    </row>
    <row r="148" spans="1:11" x14ac:dyDescent="0.25">
      <c r="A148" s="55">
        <v>466</v>
      </c>
      <c r="B148" s="55">
        <v>430</v>
      </c>
      <c r="C148" s="55">
        <v>891</v>
      </c>
      <c r="D148" s="19" t="s">
        <v>160</v>
      </c>
      <c r="E148" s="20">
        <v>430</v>
      </c>
      <c r="F148" s="64" t="s">
        <v>160</v>
      </c>
      <c r="G148" s="22">
        <v>2087937.6142000002</v>
      </c>
      <c r="H148" s="22">
        <v>1744853.5</v>
      </c>
      <c r="I148" s="23">
        <v>4.3166956397339877</v>
      </c>
      <c r="J148" s="22">
        <f t="shared" si="5"/>
        <v>343084.11420000019</v>
      </c>
      <c r="K148" s="48">
        <f t="shared" si="4"/>
        <v>0.16431722474210703</v>
      </c>
    </row>
    <row r="149" spans="1:11" x14ac:dyDescent="0.25">
      <c r="A149" s="54">
        <v>468</v>
      </c>
      <c r="B149" s="54">
        <v>431</v>
      </c>
      <c r="C149" s="54">
        <v>891</v>
      </c>
      <c r="D149" s="14" t="s">
        <v>161</v>
      </c>
      <c r="E149" s="15">
        <v>431</v>
      </c>
      <c r="F149" s="63" t="s">
        <v>161</v>
      </c>
      <c r="G149" s="16">
        <v>2822552.2312000003</v>
      </c>
      <c r="H149" s="16">
        <v>2490001.0999999996</v>
      </c>
      <c r="I149" s="17">
        <v>6.3623228801956184</v>
      </c>
      <c r="J149" s="16">
        <f t="shared" si="5"/>
        <v>332551.13120000064</v>
      </c>
      <c r="K149" s="18">
        <f t="shared" si="4"/>
        <v>0.11781930110062745</v>
      </c>
    </row>
    <row r="150" spans="1:11" x14ac:dyDescent="0.25">
      <c r="A150" s="55">
        <v>470</v>
      </c>
      <c r="B150" s="55">
        <v>436</v>
      </c>
      <c r="C150" s="55"/>
      <c r="D150" s="19" t="s">
        <v>162</v>
      </c>
      <c r="E150" s="20">
        <v>436</v>
      </c>
      <c r="F150" s="64" t="s">
        <v>162</v>
      </c>
      <c r="G150" s="22">
        <v>71269.19</v>
      </c>
      <c r="H150" s="22">
        <v>61787.12</v>
      </c>
      <c r="I150" s="23">
        <v>2.0104269198527867</v>
      </c>
      <c r="J150" s="22">
        <f t="shared" si="5"/>
        <v>9482.07</v>
      </c>
      <c r="K150" s="48">
        <f t="shared" si="4"/>
        <v>0.1330458505281174</v>
      </c>
    </row>
    <row r="151" spans="1:11" x14ac:dyDescent="0.25">
      <c r="A151" s="54">
        <v>471</v>
      </c>
      <c r="B151" s="54">
        <v>438</v>
      </c>
      <c r="C151" s="54"/>
      <c r="D151" s="14" t="s">
        <v>163</v>
      </c>
      <c r="E151" s="15">
        <v>438</v>
      </c>
      <c r="F151" s="63" t="s">
        <v>163</v>
      </c>
      <c r="G151" s="16">
        <v>108070.23999999999</v>
      </c>
      <c r="H151" s="16">
        <v>66531</v>
      </c>
      <c r="I151" s="17">
        <v>6.62</v>
      </c>
      <c r="J151" s="16">
        <f t="shared" si="5"/>
        <v>41539.239999999991</v>
      </c>
      <c r="K151" s="18">
        <f t="shared" si="4"/>
        <v>0.38437260803714318</v>
      </c>
    </row>
    <row r="152" spans="1:11" x14ac:dyDescent="0.25">
      <c r="A152" s="55">
        <v>473</v>
      </c>
      <c r="B152" s="55">
        <v>439</v>
      </c>
      <c r="C152" s="55"/>
      <c r="D152" s="19" t="s">
        <v>164</v>
      </c>
      <c r="E152" s="20">
        <v>439</v>
      </c>
      <c r="F152" s="64" t="s">
        <v>164</v>
      </c>
      <c r="G152" s="22">
        <v>7716519.818</v>
      </c>
      <c r="H152" s="22">
        <v>2594378</v>
      </c>
      <c r="I152" s="23">
        <v>6.62</v>
      </c>
      <c r="J152" s="22">
        <f t="shared" si="5"/>
        <v>5122141.818</v>
      </c>
      <c r="K152" s="48">
        <f t="shared" si="4"/>
        <v>0.6637891094443632</v>
      </c>
    </row>
    <row r="153" spans="1:11" x14ac:dyDescent="0.25">
      <c r="A153" s="54">
        <v>475</v>
      </c>
      <c r="B153" s="54">
        <v>440</v>
      </c>
      <c r="C153" s="54"/>
      <c r="D153" s="14" t="s">
        <v>165</v>
      </c>
      <c r="E153" s="15">
        <v>440</v>
      </c>
      <c r="F153" s="63" t="s">
        <v>165</v>
      </c>
      <c r="G153" s="16">
        <v>3442547.6554</v>
      </c>
      <c r="H153" s="16">
        <v>1775153</v>
      </c>
      <c r="I153" s="17">
        <v>6.62</v>
      </c>
      <c r="J153" s="16">
        <f t="shared" si="5"/>
        <v>1667394.6554</v>
      </c>
      <c r="K153" s="18">
        <f t="shared" si="4"/>
        <v>0.48434904097391801</v>
      </c>
    </row>
    <row r="154" spans="1:11" x14ac:dyDescent="0.25">
      <c r="A154" s="55">
        <v>477</v>
      </c>
      <c r="B154" s="55">
        <v>445</v>
      </c>
      <c r="C154" s="55"/>
      <c r="D154" s="19" t="s">
        <v>166</v>
      </c>
      <c r="E154" s="20">
        <v>445</v>
      </c>
      <c r="F154" s="64" t="s">
        <v>166</v>
      </c>
      <c r="G154" s="22">
        <v>130830.27</v>
      </c>
      <c r="H154" s="22">
        <v>63662.34</v>
      </c>
      <c r="I154" s="23">
        <v>6.6200004637781458</v>
      </c>
      <c r="J154" s="22">
        <f t="shared" si="5"/>
        <v>67167.930000000008</v>
      </c>
      <c r="K154" s="48">
        <f t="shared" si="4"/>
        <v>0.51339747292427051</v>
      </c>
    </row>
    <row r="155" spans="1:11" x14ac:dyDescent="0.25">
      <c r="A155" s="54">
        <v>480</v>
      </c>
      <c r="B155" s="54">
        <v>456</v>
      </c>
      <c r="C155" s="54"/>
      <c r="D155" s="14" t="s">
        <v>167</v>
      </c>
      <c r="E155" s="15">
        <v>456</v>
      </c>
      <c r="F155" s="63" t="s">
        <v>167</v>
      </c>
      <c r="G155" s="16">
        <v>23257987.654300001</v>
      </c>
      <c r="H155" s="16">
        <v>5820414.3399999999</v>
      </c>
      <c r="I155" s="17">
        <v>6.6200000050726979</v>
      </c>
      <c r="J155" s="16">
        <f t="shared" si="5"/>
        <v>17437573.314300001</v>
      </c>
      <c r="K155" s="18">
        <f t="shared" si="4"/>
        <v>0.74974557444466161</v>
      </c>
    </row>
    <row r="156" spans="1:11" x14ac:dyDescent="0.25">
      <c r="A156" s="55">
        <v>491</v>
      </c>
      <c r="B156" s="55">
        <v>463</v>
      </c>
      <c r="C156" s="55">
        <v>896</v>
      </c>
      <c r="D156" s="19" t="s">
        <v>168</v>
      </c>
      <c r="E156" s="20">
        <v>463</v>
      </c>
      <c r="F156" s="64" t="s">
        <v>168</v>
      </c>
      <c r="G156" s="22">
        <v>124286.81</v>
      </c>
      <c r="H156" s="22">
        <v>114355.05</v>
      </c>
      <c r="I156" s="23">
        <v>4.8455529661016943</v>
      </c>
      <c r="J156" s="22">
        <f t="shared" si="5"/>
        <v>9931.7599999999948</v>
      </c>
      <c r="K156" s="48">
        <f t="shared" si="4"/>
        <v>7.9910008149698231E-2</v>
      </c>
    </row>
    <row r="157" spans="1:11" x14ac:dyDescent="0.25">
      <c r="A157" s="54">
        <v>1736</v>
      </c>
      <c r="B157" s="54">
        <v>464</v>
      </c>
      <c r="C157" s="54"/>
      <c r="D157" s="14" t="s">
        <v>169</v>
      </c>
      <c r="E157" s="15">
        <v>464</v>
      </c>
      <c r="F157" s="63" t="s">
        <v>169</v>
      </c>
      <c r="G157" s="16">
        <v>2740861.6900000004</v>
      </c>
      <c r="H157" s="16">
        <v>2442519.09</v>
      </c>
      <c r="I157" s="17">
        <v>5.4999303985588828</v>
      </c>
      <c r="J157" s="16">
        <f t="shared" si="5"/>
        <v>298342.60000000056</v>
      </c>
      <c r="K157" s="18">
        <f t="shared" si="4"/>
        <v>0.10884992887036211</v>
      </c>
    </row>
    <row r="158" spans="1:11" x14ac:dyDescent="0.25">
      <c r="A158" s="55">
        <v>495</v>
      </c>
      <c r="B158" s="55">
        <v>465</v>
      </c>
      <c r="C158" s="55"/>
      <c r="D158" s="19" t="s">
        <v>170</v>
      </c>
      <c r="E158" s="20">
        <v>465</v>
      </c>
      <c r="F158" s="64" t="s">
        <v>170</v>
      </c>
      <c r="G158" s="22">
        <v>34625085.065799996</v>
      </c>
      <c r="H158" s="22">
        <v>17668559.34</v>
      </c>
      <c r="I158" s="23">
        <v>6.6200000016710581</v>
      </c>
      <c r="J158" s="22">
        <f t="shared" si="5"/>
        <v>16956525.725799996</v>
      </c>
      <c r="K158" s="48">
        <f t="shared" si="4"/>
        <v>0.4897179514094061</v>
      </c>
    </row>
    <row r="159" spans="1:11" x14ac:dyDescent="0.25">
      <c r="A159" s="54">
        <v>1354</v>
      </c>
      <c r="B159" s="54">
        <v>467</v>
      </c>
      <c r="C159" s="54"/>
      <c r="D159" s="14" t="s">
        <v>171</v>
      </c>
      <c r="E159" s="15">
        <v>467</v>
      </c>
      <c r="F159" s="63" t="s">
        <v>171</v>
      </c>
      <c r="G159" s="16">
        <v>96610.81</v>
      </c>
      <c r="H159" s="16">
        <v>89374.73</v>
      </c>
      <c r="I159" s="17">
        <v>3.3536484052532831</v>
      </c>
      <c r="J159" s="16">
        <f t="shared" si="5"/>
        <v>7236.0800000000017</v>
      </c>
      <c r="K159" s="18">
        <f t="shared" si="4"/>
        <v>7.4899278869517832E-2</v>
      </c>
    </row>
    <row r="160" spans="1:11" x14ac:dyDescent="0.25">
      <c r="A160" s="55">
        <v>503</v>
      </c>
      <c r="B160" s="55">
        <v>469</v>
      </c>
      <c r="C160" s="55"/>
      <c r="D160" s="19" t="s">
        <v>172</v>
      </c>
      <c r="E160" s="20">
        <v>469</v>
      </c>
      <c r="F160" s="64" t="s">
        <v>172</v>
      </c>
      <c r="G160" s="22">
        <v>23612.370000000003</v>
      </c>
      <c r="H160" s="22">
        <v>16196.399999999998</v>
      </c>
      <c r="I160" s="23">
        <v>0.85169498945319899</v>
      </c>
      <c r="J160" s="22">
        <f t="shared" si="5"/>
        <v>7415.9700000000048</v>
      </c>
      <c r="K160" s="48">
        <f t="shared" si="4"/>
        <v>0.31407139562864733</v>
      </c>
    </row>
    <row r="161" spans="1:11" x14ac:dyDescent="0.25">
      <c r="A161" s="54">
        <v>1413</v>
      </c>
      <c r="B161" s="54">
        <v>474</v>
      </c>
      <c r="C161" s="54">
        <v>896</v>
      </c>
      <c r="D161" s="14" t="s">
        <v>173</v>
      </c>
      <c r="E161" s="15">
        <v>474</v>
      </c>
      <c r="F161" s="63" t="s">
        <v>173</v>
      </c>
      <c r="G161" s="16">
        <v>553069.75660000008</v>
      </c>
      <c r="H161" s="16">
        <v>489489.62</v>
      </c>
      <c r="I161" s="17">
        <v>6.2236442466624284</v>
      </c>
      <c r="J161" s="16">
        <f t="shared" si="5"/>
        <v>63580.136600000085</v>
      </c>
      <c r="K161" s="18">
        <f t="shared" si="4"/>
        <v>0.11495862111654664</v>
      </c>
    </row>
    <row r="162" spans="1:11" x14ac:dyDescent="0.25">
      <c r="A162" s="55">
        <v>508</v>
      </c>
      <c r="B162" s="55">
        <v>475</v>
      </c>
      <c r="C162" s="55">
        <v>896</v>
      </c>
      <c r="D162" s="19" t="s">
        <v>174</v>
      </c>
      <c r="E162" s="20">
        <v>475</v>
      </c>
      <c r="F162" s="64" t="s">
        <v>174</v>
      </c>
      <c r="G162" s="22">
        <v>332596.64</v>
      </c>
      <c r="H162" s="22">
        <v>101837.66</v>
      </c>
      <c r="I162" s="23">
        <v>6.6199997100758337</v>
      </c>
      <c r="J162" s="22">
        <f t="shared" si="5"/>
        <v>230758.98</v>
      </c>
      <c r="K162" s="48">
        <f t="shared" si="4"/>
        <v>0.69381031630385681</v>
      </c>
    </row>
    <row r="163" spans="1:11" x14ac:dyDescent="0.25">
      <c r="A163" s="54">
        <v>509</v>
      </c>
      <c r="B163" s="54">
        <v>476</v>
      </c>
      <c r="C163" s="54"/>
      <c r="D163" s="14" t="s">
        <v>175</v>
      </c>
      <c r="E163" s="15">
        <v>476</v>
      </c>
      <c r="F163" s="63" t="s">
        <v>175</v>
      </c>
      <c r="G163" s="16">
        <v>232873.8</v>
      </c>
      <c r="H163" s="16">
        <v>207033.59</v>
      </c>
      <c r="I163" s="17">
        <v>3.548133504712939</v>
      </c>
      <c r="J163" s="16">
        <f t="shared" si="5"/>
        <v>25840.209999999992</v>
      </c>
      <c r="K163" s="18">
        <f t="shared" si="4"/>
        <v>0.11096228944604328</v>
      </c>
    </row>
    <row r="164" spans="1:11" x14ac:dyDescent="0.25">
      <c r="A164" s="55">
        <v>518</v>
      </c>
      <c r="B164" s="55">
        <v>481</v>
      </c>
      <c r="C164" s="55"/>
      <c r="D164" s="19" t="s">
        <v>176</v>
      </c>
      <c r="E164" s="20">
        <v>481</v>
      </c>
      <c r="F164" s="64" t="s">
        <v>176</v>
      </c>
      <c r="G164" s="22">
        <v>14440060.076199999</v>
      </c>
      <c r="H164" s="22">
        <v>4832820.66</v>
      </c>
      <c r="I164" s="23">
        <v>6.6199999938906897</v>
      </c>
      <c r="J164" s="22">
        <f t="shared" si="5"/>
        <v>9607239.4161999989</v>
      </c>
      <c r="K164" s="48">
        <f t="shared" si="4"/>
        <v>0.66531852121824486</v>
      </c>
    </row>
    <row r="165" spans="1:11" x14ac:dyDescent="0.25">
      <c r="A165" s="54">
        <v>1737</v>
      </c>
      <c r="B165" s="54">
        <v>484</v>
      </c>
      <c r="C165" s="54"/>
      <c r="D165" s="14" t="s">
        <v>177</v>
      </c>
      <c r="E165" s="15">
        <v>484</v>
      </c>
      <c r="F165" s="63" t="s">
        <v>177</v>
      </c>
      <c r="G165" s="16">
        <v>338165.29</v>
      </c>
      <c r="H165" s="16">
        <v>246264</v>
      </c>
      <c r="I165" s="17">
        <v>6.62</v>
      </c>
      <c r="J165" s="16">
        <f t="shared" si="5"/>
        <v>91901.289999999979</v>
      </c>
      <c r="K165" s="18">
        <f t="shared" si="4"/>
        <v>0.27176440846427491</v>
      </c>
    </row>
    <row r="166" spans="1:11" x14ac:dyDescent="0.25">
      <c r="A166" s="55">
        <v>524</v>
      </c>
      <c r="B166" s="55">
        <v>485</v>
      </c>
      <c r="C166" s="55"/>
      <c r="D166" s="19" t="s">
        <v>178</v>
      </c>
      <c r="E166" s="20">
        <v>485</v>
      </c>
      <c r="F166" s="64" t="s">
        <v>178</v>
      </c>
      <c r="G166" s="22">
        <v>9849803.7518999986</v>
      </c>
      <c r="H166" s="22">
        <v>4870665</v>
      </c>
      <c r="I166" s="23">
        <v>6.62</v>
      </c>
      <c r="J166" s="22">
        <f t="shared" si="5"/>
        <v>4979138.7518999986</v>
      </c>
      <c r="K166" s="48">
        <f t="shared" si="4"/>
        <v>0.50550639152983501</v>
      </c>
    </row>
    <row r="167" spans="1:11" x14ac:dyDescent="0.25">
      <c r="A167" s="54">
        <v>1671</v>
      </c>
      <c r="B167" s="54">
        <v>486</v>
      </c>
      <c r="C167" s="54"/>
      <c r="D167" s="14" t="s">
        <v>179</v>
      </c>
      <c r="E167" s="15">
        <v>486</v>
      </c>
      <c r="F167" s="63" t="s">
        <v>179</v>
      </c>
      <c r="G167" s="16">
        <v>5711575.1900000004</v>
      </c>
      <c r="H167" s="16">
        <v>3508269</v>
      </c>
      <c r="I167" s="17">
        <v>6.62</v>
      </c>
      <c r="J167" s="16">
        <f t="shared" si="5"/>
        <v>2203306.1900000004</v>
      </c>
      <c r="K167" s="18">
        <f t="shared" si="4"/>
        <v>0.38576156606633066</v>
      </c>
    </row>
    <row r="168" spans="1:11" x14ac:dyDescent="0.25">
      <c r="A168" s="55">
        <v>532</v>
      </c>
      <c r="B168" s="55">
        <v>487</v>
      </c>
      <c r="C168" s="55"/>
      <c r="D168" s="19" t="s">
        <v>180</v>
      </c>
      <c r="E168" s="20">
        <v>487</v>
      </c>
      <c r="F168" s="64" t="s">
        <v>180</v>
      </c>
      <c r="G168" s="22">
        <v>1929620.9018000001</v>
      </c>
      <c r="H168" s="22">
        <v>441443.66</v>
      </c>
      <c r="I168" s="23">
        <v>6.6199999331167199</v>
      </c>
      <c r="J168" s="22">
        <f t="shared" si="5"/>
        <v>1488177.2418000002</v>
      </c>
      <c r="K168" s="48">
        <f t="shared" si="4"/>
        <v>0.77122777868533143</v>
      </c>
    </row>
    <row r="169" spans="1:11" x14ac:dyDescent="0.25">
      <c r="A169" s="54">
        <v>534</v>
      </c>
      <c r="B169" s="54">
        <v>489</v>
      </c>
      <c r="C169" s="54"/>
      <c r="D169" s="14" t="s">
        <v>181</v>
      </c>
      <c r="E169" s="15">
        <v>489</v>
      </c>
      <c r="F169" s="63" t="s">
        <v>181</v>
      </c>
      <c r="G169" s="16">
        <v>368526.11</v>
      </c>
      <c r="H169" s="16">
        <v>250567</v>
      </c>
      <c r="I169" s="17">
        <v>6.62</v>
      </c>
      <c r="J169" s="16">
        <f t="shared" si="5"/>
        <v>117959.10999999999</v>
      </c>
      <c r="K169" s="18">
        <f t="shared" si="4"/>
        <v>0.32008345351703843</v>
      </c>
    </row>
    <row r="170" spans="1:11" x14ac:dyDescent="0.25">
      <c r="A170" s="55">
        <v>537</v>
      </c>
      <c r="B170" s="55">
        <v>491</v>
      </c>
      <c r="C170" s="55"/>
      <c r="D170" s="19" t="s">
        <v>182</v>
      </c>
      <c r="E170" s="20">
        <v>491</v>
      </c>
      <c r="F170" s="64" t="s">
        <v>182</v>
      </c>
      <c r="G170" s="22">
        <v>22537832.103</v>
      </c>
      <c r="H170" s="22">
        <v>14365400</v>
      </c>
      <c r="I170" s="23">
        <v>6.62</v>
      </c>
      <c r="J170" s="22">
        <f t="shared" si="5"/>
        <v>8172432.1030000001</v>
      </c>
      <c r="K170" s="48">
        <f t="shared" si="4"/>
        <v>0.36260950324109353</v>
      </c>
    </row>
    <row r="171" spans="1:11" x14ac:dyDescent="0.25">
      <c r="A171" s="54">
        <v>542</v>
      </c>
      <c r="B171" s="54">
        <v>492</v>
      </c>
      <c r="C171" s="54"/>
      <c r="D171" s="14" t="s">
        <v>183</v>
      </c>
      <c r="E171" s="15">
        <v>492</v>
      </c>
      <c r="F171" s="63" t="s">
        <v>183</v>
      </c>
      <c r="G171" s="16">
        <v>23117798.1314</v>
      </c>
      <c r="H171" s="16">
        <v>20001475.73</v>
      </c>
      <c r="I171" s="17">
        <v>3.7508627716830758</v>
      </c>
      <c r="J171" s="16">
        <f t="shared" si="5"/>
        <v>3116322.4013999999</v>
      </c>
      <c r="K171" s="18">
        <f t="shared" si="4"/>
        <v>0.13480186926484236</v>
      </c>
    </row>
    <row r="172" spans="1:11" x14ac:dyDescent="0.25">
      <c r="A172" s="55">
        <v>547</v>
      </c>
      <c r="B172" s="55">
        <v>493</v>
      </c>
      <c r="C172" s="55">
        <v>877</v>
      </c>
      <c r="D172" s="19" t="s">
        <v>184</v>
      </c>
      <c r="E172" s="20">
        <v>493</v>
      </c>
      <c r="F172" s="64" t="s">
        <v>184</v>
      </c>
      <c r="G172" s="22">
        <v>348128.38999999996</v>
      </c>
      <c r="H172" s="22">
        <v>94004</v>
      </c>
      <c r="I172" s="23">
        <v>6.62</v>
      </c>
      <c r="J172" s="22">
        <f t="shared" si="5"/>
        <v>254124.38999999996</v>
      </c>
      <c r="K172" s="48">
        <f t="shared" si="4"/>
        <v>0.72997318604208061</v>
      </c>
    </row>
    <row r="173" spans="1:11" x14ac:dyDescent="0.25">
      <c r="A173" s="54">
        <v>548</v>
      </c>
      <c r="B173" s="54">
        <v>495</v>
      </c>
      <c r="C173" s="54"/>
      <c r="D173" s="14" t="s">
        <v>185</v>
      </c>
      <c r="E173" s="15">
        <v>495</v>
      </c>
      <c r="F173" s="63" t="s">
        <v>185</v>
      </c>
      <c r="G173" s="16">
        <v>536008.77</v>
      </c>
      <c r="H173" s="16">
        <v>161417.66</v>
      </c>
      <c r="I173" s="17">
        <v>6.6199998170881731</v>
      </c>
      <c r="J173" s="16">
        <f t="shared" si="5"/>
        <v>374591.11</v>
      </c>
      <c r="K173" s="18">
        <f t="shared" si="4"/>
        <v>0.69885257660989386</v>
      </c>
    </row>
    <row r="174" spans="1:11" x14ac:dyDescent="0.25">
      <c r="A174" s="55">
        <v>549</v>
      </c>
      <c r="B174" s="55">
        <v>496</v>
      </c>
      <c r="C174" s="55"/>
      <c r="D174" s="19" t="s">
        <v>186</v>
      </c>
      <c r="E174" s="20">
        <v>496</v>
      </c>
      <c r="F174" s="64" t="s">
        <v>186</v>
      </c>
      <c r="G174" s="22">
        <v>709036.03</v>
      </c>
      <c r="H174" s="22">
        <v>673965.45000000007</v>
      </c>
      <c r="I174" s="23">
        <v>0.87611419929105039</v>
      </c>
      <c r="J174" s="22">
        <f t="shared" si="5"/>
        <v>35070.579999999958</v>
      </c>
      <c r="K174" s="48">
        <f t="shared" si="4"/>
        <v>4.9462338324330224E-2</v>
      </c>
    </row>
    <row r="175" spans="1:11" x14ac:dyDescent="0.25">
      <c r="A175" s="54">
        <v>550</v>
      </c>
      <c r="B175" s="54">
        <v>497</v>
      </c>
      <c r="C175" s="54"/>
      <c r="D175" s="14" t="s">
        <v>187</v>
      </c>
      <c r="E175" s="15">
        <v>497</v>
      </c>
      <c r="F175" s="63" t="s">
        <v>187</v>
      </c>
      <c r="G175" s="16">
        <v>54757.7</v>
      </c>
      <c r="H175" s="16">
        <v>52837.35</v>
      </c>
      <c r="I175" s="17">
        <v>0.62173779416253294</v>
      </c>
      <c r="J175" s="16">
        <f t="shared" si="5"/>
        <v>1920.3499999999985</v>
      </c>
      <c r="K175" s="18">
        <f t="shared" si="4"/>
        <v>3.5069953632091901E-2</v>
      </c>
    </row>
    <row r="176" spans="1:11" x14ac:dyDescent="0.25">
      <c r="A176" s="55">
        <v>1433</v>
      </c>
      <c r="B176" s="55">
        <v>499</v>
      </c>
      <c r="C176" s="55"/>
      <c r="D176" s="19" t="s">
        <v>188</v>
      </c>
      <c r="E176" s="20">
        <v>499</v>
      </c>
      <c r="F176" s="64" t="s">
        <v>188</v>
      </c>
      <c r="G176" s="22">
        <v>679028.89</v>
      </c>
      <c r="H176" s="22">
        <v>611601.35</v>
      </c>
      <c r="I176" s="23">
        <v>2.0962002146735972</v>
      </c>
      <c r="J176" s="22">
        <f t="shared" si="5"/>
        <v>67427.540000000037</v>
      </c>
      <c r="K176" s="48">
        <f t="shared" si="4"/>
        <v>9.929995762035991E-2</v>
      </c>
    </row>
    <row r="177" spans="1:11" x14ac:dyDescent="0.25">
      <c r="A177" s="56">
        <v>551</v>
      </c>
      <c r="B177" s="56">
        <v>501</v>
      </c>
      <c r="C177" s="57"/>
      <c r="D177" s="24" t="s">
        <v>189</v>
      </c>
      <c r="E177" s="24"/>
      <c r="F177" s="25"/>
      <c r="G177" s="26">
        <f>SUM(G178:G182)</f>
        <v>21589986.3248</v>
      </c>
      <c r="H177" s="26">
        <f>SUM(H178:H182)</f>
        <v>5557379.6799999997</v>
      </c>
      <c r="I177" s="27">
        <v>6.6200000106255832</v>
      </c>
      <c r="J177" s="26">
        <f t="shared" si="5"/>
        <v>16032606.6448</v>
      </c>
      <c r="K177" s="49">
        <f t="shared" si="4"/>
        <v>0.74259457155763242</v>
      </c>
    </row>
    <row r="178" spans="1:11" x14ac:dyDescent="0.25">
      <c r="A178" s="15">
        <v>551</v>
      </c>
      <c r="B178" s="15">
        <v>501</v>
      </c>
      <c r="C178" s="15"/>
      <c r="D178" s="28" t="s">
        <v>189</v>
      </c>
      <c r="E178" s="15">
        <v>84</v>
      </c>
      <c r="F178" t="s">
        <v>190</v>
      </c>
      <c r="G178" s="16">
        <v>472820.70049999998</v>
      </c>
      <c r="H178" s="16">
        <v>196834.66</v>
      </c>
      <c r="I178" s="17">
        <v>6.6199998499999984</v>
      </c>
      <c r="J178" s="16">
        <f t="shared" si="5"/>
        <v>275986.0405</v>
      </c>
      <c r="K178" s="18">
        <f t="shared" si="4"/>
        <v>0.58370126394244026</v>
      </c>
    </row>
    <row r="179" spans="1:11" x14ac:dyDescent="0.25">
      <c r="A179" s="20">
        <v>551</v>
      </c>
      <c r="B179" s="20">
        <v>501</v>
      </c>
      <c r="C179" s="20"/>
      <c r="D179" s="29" t="s">
        <v>189</v>
      </c>
      <c r="E179" s="20">
        <v>87</v>
      </c>
      <c r="F179" s="21" t="s">
        <v>191</v>
      </c>
      <c r="G179" s="22">
        <v>1044955.3381000001</v>
      </c>
      <c r="H179" s="22">
        <v>223204.34</v>
      </c>
      <c r="I179" s="23">
        <v>6.6200001322787925</v>
      </c>
      <c r="J179" s="22">
        <f t="shared" si="5"/>
        <v>821750.99810000008</v>
      </c>
      <c r="K179" s="48">
        <f t="shared" si="4"/>
        <v>0.7863982010888203</v>
      </c>
    </row>
    <row r="180" spans="1:11" x14ac:dyDescent="0.25">
      <c r="A180" s="15">
        <v>551</v>
      </c>
      <c r="B180" s="15">
        <v>501</v>
      </c>
      <c r="C180" s="15"/>
      <c r="D180" s="28" t="s">
        <v>189</v>
      </c>
      <c r="E180" s="15">
        <v>261</v>
      </c>
      <c r="F180" t="s">
        <v>192</v>
      </c>
      <c r="G180" s="16">
        <v>3868925.5493999999</v>
      </c>
      <c r="H180" s="16">
        <v>953280</v>
      </c>
      <c r="I180" s="17">
        <v>6.62</v>
      </c>
      <c r="J180" s="16">
        <f t="shared" si="5"/>
        <v>2915645.5493999999</v>
      </c>
      <c r="K180" s="18">
        <f t="shared" si="4"/>
        <v>0.75360601080890888</v>
      </c>
    </row>
    <row r="181" spans="1:11" x14ac:dyDescent="0.25">
      <c r="A181" s="20">
        <v>551</v>
      </c>
      <c r="B181" s="20">
        <v>501</v>
      </c>
      <c r="C181" s="20"/>
      <c r="D181" s="29" t="s">
        <v>189</v>
      </c>
      <c r="E181" s="20">
        <v>356</v>
      </c>
      <c r="F181" s="21" t="s">
        <v>193</v>
      </c>
      <c r="G181" s="22">
        <v>15730464.0362</v>
      </c>
      <c r="H181" s="22">
        <v>3955560.34</v>
      </c>
      <c r="I181" s="23">
        <v>6.6200000074642267</v>
      </c>
      <c r="J181" s="22">
        <f t="shared" si="5"/>
        <v>11774903.6962</v>
      </c>
      <c r="K181" s="48">
        <f t="shared" si="4"/>
        <v>0.74854140787600421</v>
      </c>
    </row>
    <row r="182" spans="1:11" x14ac:dyDescent="0.25">
      <c r="A182" s="15">
        <v>551</v>
      </c>
      <c r="B182" s="15">
        <v>501</v>
      </c>
      <c r="C182" s="15"/>
      <c r="D182" s="28" t="s">
        <v>189</v>
      </c>
      <c r="E182" s="15">
        <v>466</v>
      </c>
      <c r="F182" t="s">
        <v>194</v>
      </c>
      <c r="G182" s="16">
        <v>472820.70059999824</v>
      </c>
      <c r="H182" s="16">
        <v>228500.33999999985</v>
      </c>
      <c r="I182" s="17">
        <v>6.6200001292129347</v>
      </c>
      <c r="J182" s="16">
        <f t="shared" si="5"/>
        <v>244320.36059999838</v>
      </c>
      <c r="K182" s="18">
        <f t="shared" si="4"/>
        <v>0.51672940776484966</v>
      </c>
    </row>
    <row r="183" spans="1:11" x14ac:dyDescent="0.25">
      <c r="A183" s="57">
        <v>561</v>
      </c>
      <c r="B183" s="56">
        <v>503</v>
      </c>
      <c r="C183" s="57"/>
      <c r="D183" s="24" t="s">
        <v>195</v>
      </c>
      <c r="E183" s="24"/>
      <c r="F183" s="24"/>
      <c r="G183" s="26">
        <f>SUM(G184:G194)</f>
        <v>16006219.868500002</v>
      </c>
      <c r="H183" s="26">
        <f>SUM(H184:H194)</f>
        <v>6631584.96</v>
      </c>
      <c r="I183" s="27">
        <v>6.6199999732867481</v>
      </c>
      <c r="J183" s="26">
        <f t="shared" si="5"/>
        <v>9374634.9085000008</v>
      </c>
      <c r="K183" s="49">
        <f t="shared" si="4"/>
        <v>0.58568700077331437</v>
      </c>
    </row>
    <row r="184" spans="1:11" x14ac:dyDescent="0.25">
      <c r="A184" s="15">
        <v>561</v>
      </c>
      <c r="B184" s="15">
        <v>503</v>
      </c>
      <c r="C184" s="15"/>
      <c r="D184" s="28" t="s">
        <v>195</v>
      </c>
      <c r="E184" s="15">
        <v>59</v>
      </c>
      <c r="F184" t="s">
        <v>196</v>
      </c>
      <c r="G184" s="16">
        <v>1863123.9927000001</v>
      </c>
      <c r="H184" s="16">
        <v>575940</v>
      </c>
      <c r="I184" s="17">
        <v>6.62</v>
      </c>
      <c r="J184" s="16">
        <f t="shared" si="5"/>
        <v>1287183.9927000001</v>
      </c>
      <c r="K184" s="18">
        <f t="shared" si="4"/>
        <v>0.69087403615829135</v>
      </c>
    </row>
    <row r="185" spans="1:11" x14ac:dyDescent="0.25">
      <c r="A185" s="20">
        <v>561</v>
      </c>
      <c r="B185" s="20">
        <v>503</v>
      </c>
      <c r="C185" s="20"/>
      <c r="D185" s="29" t="s">
        <v>195</v>
      </c>
      <c r="E185" s="20">
        <v>159</v>
      </c>
      <c r="F185" s="21" t="s">
        <v>197</v>
      </c>
      <c r="G185" s="22">
        <v>782704.15159999998</v>
      </c>
      <c r="H185" s="22">
        <v>449056.66</v>
      </c>
      <c r="I185" s="23">
        <v>6.6199999342506128</v>
      </c>
      <c r="J185" s="22">
        <f t="shared" si="5"/>
        <v>333647.49160000001</v>
      </c>
      <c r="K185" s="48">
        <f t="shared" si="4"/>
        <v>0.42627535693781543</v>
      </c>
    </row>
    <row r="186" spans="1:11" x14ac:dyDescent="0.25">
      <c r="A186" s="15">
        <v>561</v>
      </c>
      <c r="B186" s="15">
        <v>503</v>
      </c>
      <c r="C186" s="15"/>
      <c r="D186" s="28" t="s">
        <v>195</v>
      </c>
      <c r="E186" s="15">
        <v>213</v>
      </c>
      <c r="F186" t="s">
        <v>198</v>
      </c>
      <c r="G186" s="16">
        <v>1138042.2327000001</v>
      </c>
      <c r="H186" s="16">
        <v>304961.34000000003</v>
      </c>
      <c r="I186" s="17">
        <v>6.6200000968162076</v>
      </c>
      <c r="J186" s="16">
        <f t="shared" si="5"/>
        <v>833080.89269999997</v>
      </c>
      <c r="K186" s="18">
        <f t="shared" si="4"/>
        <v>0.73202985685647126</v>
      </c>
    </row>
    <row r="187" spans="1:11" x14ac:dyDescent="0.25">
      <c r="A187" s="20">
        <v>561</v>
      </c>
      <c r="B187" s="20">
        <v>503</v>
      </c>
      <c r="C187" s="20"/>
      <c r="D187" s="29" t="s">
        <v>195</v>
      </c>
      <c r="E187" s="20">
        <v>224</v>
      </c>
      <c r="F187" s="21" t="s">
        <v>199</v>
      </c>
      <c r="G187" s="22">
        <v>1427754.8123000001</v>
      </c>
      <c r="H187" s="22">
        <v>410329.66</v>
      </c>
      <c r="I187" s="23">
        <v>6.6199999280451722</v>
      </c>
      <c r="J187" s="22">
        <f t="shared" si="5"/>
        <v>1017425.1523000002</v>
      </c>
      <c r="K187" s="48">
        <f t="shared" si="4"/>
        <v>0.71260495397035906</v>
      </c>
    </row>
    <row r="188" spans="1:11" x14ac:dyDescent="0.25">
      <c r="A188" s="15">
        <v>561</v>
      </c>
      <c r="B188" s="15">
        <v>503</v>
      </c>
      <c r="C188" s="15"/>
      <c r="D188" s="28" t="s">
        <v>195</v>
      </c>
      <c r="E188" s="15">
        <v>234</v>
      </c>
      <c r="F188" t="s">
        <v>200</v>
      </c>
      <c r="G188" s="16">
        <v>1315711.2731999999</v>
      </c>
      <c r="H188" s="16">
        <v>1166002.6599999999</v>
      </c>
      <c r="I188" s="17">
        <v>6.6199999746782732</v>
      </c>
      <c r="J188" s="16">
        <f t="shared" si="5"/>
        <v>149708.61320000002</v>
      </c>
      <c r="K188" s="18">
        <f t="shared" si="4"/>
        <v>0.11378530856233149</v>
      </c>
    </row>
    <row r="189" spans="1:11" x14ac:dyDescent="0.25">
      <c r="A189" s="20">
        <v>561</v>
      </c>
      <c r="B189" s="20">
        <v>503</v>
      </c>
      <c r="C189" s="20"/>
      <c r="D189" s="29" t="s">
        <v>195</v>
      </c>
      <c r="E189" s="20">
        <v>282</v>
      </c>
      <c r="F189" s="21" t="s">
        <v>201</v>
      </c>
      <c r="G189" s="22">
        <v>1347723.7128999999</v>
      </c>
      <c r="H189" s="22">
        <v>640264.34</v>
      </c>
      <c r="I189" s="23">
        <v>6.6200000461140789</v>
      </c>
      <c r="J189" s="22">
        <f t="shared" si="5"/>
        <v>707459.37289999996</v>
      </c>
      <c r="K189" s="48">
        <f t="shared" si="4"/>
        <v>0.52492908311133424</v>
      </c>
    </row>
    <row r="190" spans="1:11" x14ac:dyDescent="0.25">
      <c r="A190" s="15">
        <v>561</v>
      </c>
      <c r="B190" s="15">
        <v>503</v>
      </c>
      <c r="C190" s="15"/>
      <c r="D190" s="28" t="s">
        <v>195</v>
      </c>
      <c r="E190" s="15">
        <v>285</v>
      </c>
      <c r="F190" t="s">
        <v>202</v>
      </c>
      <c r="G190" s="16">
        <v>1735074.2337</v>
      </c>
      <c r="H190" s="16">
        <v>662551.66</v>
      </c>
      <c r="I190" s="17">
        <v>6.6199999554371365</v>
      </c>
      <c r="J190" s="16">
        <f t="shared" si="5"/>
        <v>1072522.5737000001</v>
      </c>
      <c r="K190" s="18">
        <f t="shared" si="4"/>
        <v>0.61814218254678011</v>
      </c>
    </row>
    <row r="191" spans="1:11" x14ac:dyDescent="0.25">
      <c r="A191" s="20">
        <v>561</v>
      </c>
      <c r="B191" s="20">
        <v>503</v>
      </c>
      <c r="C191" s="20"/>
      <c r="D191" s="29" t="s">
        <v>195</v>
      </c>
      <c r="E191" s="20">
        <v>432</v>
      </c>
      <c r="F191" s="21" t="s">
        <v>203</v>
      </c>
      <c r="G191" s="22">
        <v>1703061.794</v>
      </c>
      <c r="H191" s="22">
        <v>520552.66</v>
      </c>
      <c r="I191" s="23">
        <v>6.6199999432810515</v>
      </c>
      <c r="J191" s="22">
        <f t="shared" si="5"/>
        <v>1182509.1340000001</v>
      </c>
      <c r="K191" s="48">
        <f t="shared" si="4"/>
        <v>0.69434305799475882</v>
      </c>
    </row>
    <row r="192" spans="1:11" x14ac:dyDescent="0.25">
      <c r="A192" s="15">
        <v>561</v>
      </c>
      <c r="B192" s="15">
        <v>503</v>
      </c>
      <c r="C192" s="15"/>
      <c r="D192" s="28" t="s">
        <v>195</v>
      </c>
      <c r="E192" s="15">
        <v>435</v>
      </c>
      <c r="F192" t="s">
        <v>204</v>
      </c>
      <c r="G192" s="16">
        <v>2557793.9350000001</v>
      </c>
      <c r="H192" s="16">
        <v>986600.66</v>
      </c>
      <c r="I192" s="17">
        <v>6.6199999700738088</v>
      </c>
      <c r="J192" s="16">
        <f t="shared" si="5"/>
        <v>1571193.2749999999</v>
      </c>
      <c r="K192" s="18">
        <f t="shared" si="4"/>
        <v>0.6142767224131368</v>
      </c>
    </row>
    <row r="193" spans="1:11" x14ac:dyDescent="0.25">
      <c r="A193" s="20">
        <v>561</v>
      </c>
      <c r="B193" s="20">
        <v>503</v>
      </c>
      <c r="C193" s="20"/>
      <c r="D193" s="29" t="s">
        <v>195</v>
      </c>
      <c r="E193" s="20">
        <v>446</v>
      </c>
      <c r="F193" s="21" t="s">
        <v>205</v>
      </c>
      <c r="G193" s="22">
        <v>957171.94810000004</v>
      </c>
      <c r="H193" s="22">
        <v>503009.66</v>
      </c>
      <c r="I193" s="23">
        <v>6.6199999413029165</v>
      </c>
      <c r="J193" s="22">
        <f t="shared" si="5"/>
        <v>454162.28810000006</v>
      </c>
      <c r="K193" s="48">
        <f t="shared" si="4"/>
        <v>0.47448349170858872</v>
      </c>
    </row>
    <row r="194" spans="1:11" x14ac:dyDescent="0.25">
      <c r="A194" s="15">
        <v>561</v>
      </c>
      <c r="B194" s="15">
        <v>503</v>
      </c>
      <c r="C194" s="15"/>
      <c r="D194" s="28" t="s">
        <v>195</v>
      </c>
      <c r="E194" s="15">
        <v>494</v>
      </c>
      <c r="F194" t="s">
        <v>206</v>
      </c>
      <c r="G194" s="16">
        <v>1178057.7823000019</v>
      </c>
      <c r="H194" s="16">
        <v>412315.65999999974</v>
      </c>
      <c r="I194" s="17">
        <v>6.6199999283917537</v>
      </c>
      <c r="J194" s="16">
        <f t="shared" si="5"/>
        <v>765742.12230000226</v>
      </c>
      <c r="K194" s="18">
        <f t="shared" si="4"/>
        <v>0.65000387400776904</v>
      </c>
    </row>
    <row r="195" spans="1:11" x14ac:dyDescent="0.25">
      <c r="A195" s="57">
        <v>570</v>
      </c>
      <c r="B195" s="56">
        <v>504</v>
      </c>
      <c r="C195" s="57"/>
      <c r="D195" s="24" t="s">
        <v>207</v>
      </c>
      <c r="E195" s="24"/>
      <c r="F195" s="24"/>
      <c r="G195" s="26">
        <f>SUM(G196:G201)</f>
        <v>6364861.5499999998</v>
      </c>
      <c r="H195" s="26">
        <f>SUM(H196:H201)</f>
        <v>2953513</v>
      </c>
      <c r="I195" s="27">
        <v>6.62</v>
      </c>
      <c r="J195" s="26">
        <f t="shared" si="5"/>
        <v>3411348.55</v>
      </c>
      <c r="K195" s="49">
        <f t="shared" si="4"/>
        <v>0.53596586873126872</v>
      </c>
    </row>
    <row r="196" spans="1:11" x14ac:dyDescent="0.25">
      <c r="A196" s="15">
        <v>570</v>
      </c>
      <c r="B196" s="15">
        <v>504</v>
      </c>
      <c r="C196" s="15"/>
      <c r="D196" s="28" t="s">
        <v>207</v>
      </c>
      <c r="E196" s="15">
        <v>1</v>
      </c>
      <c r="F196" t="s">
        <v>208</v>
      </c>
      <c r="G196" s="16">
        <v>682949.64430000004</v>
      </c>
      <c r="H196" s="16">
        <v>565017</v>
      </c>
      <c r="I196" s="17">
        <v>6.62</v>
      </c>
      <c r="J196" s="16">
        <f t="shared" si="5"/>
        <v>117932.64430000004</v>
      </c>
      <c r="K196" s="18">
        <f t="shared" si="4"/>
        <v>0.17268131740646406</v>
      </c>
    </row>
    <row r="197" spans="1:11" x14ac:dyDescent="0.25">
      <c r="A197" s="20">
        <v>570</v>
      </c>
      <c r="B197" s="20">
        <v>504</v>
      </c>
      <c r="C197" s="20"/>
      <c r="D197" s="29" t="s">
        <v>207</v>
      </c>
      <c r="E197" s="20">
        <v>71</v>
      </c>
      <c r="F197" s="21" t="s">
        <v>209</v>
      </c>
      <c r="G197" s="22">
        <v>560107.81640000001</v>
      </c>
      <c r="H197" s="22">
        <v>206213</v>
      </c>
      <c r="I197" s="23">
        <v>6.62</v>
      </c>
      <c r="J197" s="22">
        <f t="shared" si="5"/>
        <v>353894.81640000001</v>
      </c>
      <c r="K197" s="48">
        <f t="shared" si="4"/>
        <v>0.63183338285582258</v>
      </c>
    </row>
    <row r="198" spans="1:11" x14ac:dyDescent="0.25">
      <c r="A198" s="15">
        <v>570</v>
      </c>
      <c r="B198" s="15">
        <v>504</v>
      </c>
      <c r="C198" s="15"/>
      <c r="D198" s="28" t="s">
        <v>207</v>
      </c>
      <c r="E198" s="15">
        <v>182</v>
      </c>
      <c r="F198" t="s">
        <v>210</v>
      </c>
      <c r="G198" s="16">
        <v>1905639.5481</v>
      </c>
      <c r="H198" s="16">
        <v>811501.66</v>
      </c>
      <c r="I198" s="17">
        <v>6.6199999636165874</v>
      </c>
      <c r="J198" s="16">
        <f t="shared" si="5"/>
        <v>1094137.8881000001</v>
      </c>
      <c r="K198" s="18">
        <f t="shared" si="4"/>
        <v>0.57415784070544718</v>
      </c>
    </row>
    <row r="199" spans="1:11" x14ac:dyDescent="0.25">
      <c r="A199" s="20">
        <v>570</v>
      </c>
      <c r="B199" s="20">
        <v>504</v>
      </c>
      <c r="C199" s="20"/>
      <c r="D199" s="29" t="s">
        <v>207</v>
      </c>
      <c r="E199" s="20">
        <v>335</v>
      </c>
      <c r="F199" s="21" t="s">
        <v>211</v>
      </c>
      <c r="G199" s="22">
        <v>1024106.2234</v>
      </c>
      <c r="H199" s="22">
        <v>568878.66</v>
      </c>
      <c r="I199" s="23">
        <v>6.6199999480993021</v>
      </c>
      <c r="J199" s="22">
        <f t="shared" si="5"/>
        <v>455227.56339999998</v>
      </c>
      <c r="K199" s="48">
        <f t="shared" si="4"/>
        <v>0.44451205646291164</v>
      </c>
    </row>
    <row r="200" spans="1:11" x14ac:dyDescent="0.25">
      <c r="A200" s="15">
        <v>570</v>
      </c>
      <c r="B200" s="15">
        <v>504</v>
      </c>
      <c r="C200" s="15"/>
      <c r="D200" s="28" t="s">
        <v>207</v>
      </c>
      <c r="E200" s="15">
        <v>382</v>
      </c>
      <c r="F200" t="s">
        <v>212</v>
      </c>
      <c r="G200" s="16">
        <v>1966742.219</v>
      </c>
      <c r="H200" s="16">
        <v>640595.34</v>
      </c>
      <c r="I200" s="17">
        <v>6.6200000460902508</v>
      </c>
      <c r="J200" s="16">
        <f t="shared" si="5"/>
        <v>1326146.8790000002</v>
      </c>
      <c r="K200" s="18">
        <f t="shared" si="4"/>
        <v>0.67428606870212315</v>
      </c>
    </row>
    <row r="201" spans="1:11" x14ac:dyDescent="0.25">
      <c r="A201" s="20">
        <v>570</v>
      </c>
      <c r="B201" s="20">
        <v>504</v>
      </c>
      <c r="C201" s="20"/>
      <c r="D201" s="29" t="s">
        <v>207</v>
      </c>
      <c r="E201" s="20">
        <v>461</v>
      </c>
      <c r="F201" s="21" t="s">
        <v>213</v>
      </c>
      <c r="G201" s="22">
        <v>225316.0987999998</v>
      </c>
      <c r="H201" s="22">
        <v>161307.33999999985</v>
      </c>
      <c r="I201" s="23">
        <v>6.6200001830369271</v>
      </c>
      <c r="J201" s="22">
        <f t="shared" si="5"/>
        <v>64008.758799999952</v>
      </c>
      <c r="K201" s="48">
        <f t="shared" si="4"/>
        <v>0.28408426712916268</v>
      </c>
    </row>
    <row r="202" spans="1:11" x14ac:dyDescent="0.25">
      <c r="A202" s="57">
        <v>587</v>
      </c>
      <c r="B202" s="56">
        <v>506</v>
      </c>
      <c r="C202" s="57"/>
      <c r="D202" s="24" t="s">
        <v>214</v>
      </c>
      <c r="E202" s="24"/>
      <c r="F202" s="24"/>
      <c r="G202" s="26">
        <f>SUM(G203:G207)</f>
        <v>45526311.667599998</v>
      </c>
      <c r="H202" s="26">
        <f>SUM(H203:H207)</f>
        <v>22925611.66</v>
      </c>
      <c r="I202" s="27">
        <v>6.2468457771904244</v>
      </c>
      <c r="J202" s="26">
        <f t="shared" si="5"/>
        <v>22600700.007599998</v>
      </c>
      <c r="K202" s="49">
        <f t="shared" si="4"/>
        <v>0.49643160580663476</v>
      </c>
    </row>
    <row r="203" spans="1:11" x14ac:dyDescent="0.25">
      <c r="A203" s="15">
        <v>587</v>
      </c>
      <c r="B203" s="15">
        <v>506</v>
      </c>
      <c r="C203" s="15"/>
      <c r="D203" s="28" t="s">
        <v>214</v>
      </c>
      <c r="E203" s="15">
        <v>68</v>
      </c>
      <c r="F203" t="s">
        <v>215</v>
      </c>
      <c r="G203" s="16">
        <v>13735288.2301</v>
      </c>
      <c r="H203" s="16">
        <v>6914038.3399999999</v>
      </c>
      <c r="I203" s="17">
        <v>6.6200000042703264</v>
      </c>
      <c r="J203" s="16">
        <f t="shared" si="5"/>
        <v>6821249.8901000004</v>
      </c>
      <c r="K203" s="18">
        <f t="shared" si="4"/>
        <v>0.4966222605472283</v>
      </c>
    </row>
    <row r="204" spans="1:11" x14ac:dyDescent="0.25">
      <c r="A204" s="20">
        <v>587</v>
      </c>
      <c r="B204" s="20">
        <v>506</v>
      </c>
      <c r="C204" s="20"/>
      <c r="D204" s="29" t="s">
        <v>214</v>
      </c>
      <c r="E204" s="20">
        <v>173</v>
      </c>
      <c r="F204" s="21" t="s">
        <v>646</v>
      </c>
      <c r="G204" s="22">
        <v>0</v>
      </c>
      <c r="H204" s="22">
        <v>0</v>
      </c>
      <c r="I204" s="23">
        <v>0</v>
      </c>
      <c r="J204" s="22">
        <f t="shared" si="5"/>
        <v>0</v>
      </c>
      <c r="K204" s="48" t="str">
        <f t="shared" si="4"/>
        <v/>
      </c>
    </row>
    <row r="205" spans="1:11" x14ac:dyDescent="0.25">
      <c r="A205" s="15">
        <v>587</v>
      </c>
      <c r="B205" s="15">
        <v>506</v>
      </c>
      <c r="C205" s="15"/>
      <c r="D205" s="28" t="s">
        <v>214</v>
      </c>
      <c r="E205" s="15">
        <v>203</v>
      </c>
      <c r="F205" t="s">
        <v>216</v>
      </c>
      <c r="G205" s="16">
        <v>8399604.5026999991</v>
      </c>
      <c r="H205" s="16">
        <v>4067217.66</v>
      </c>
      <c r="I205" s="17">
        <v>6.6199999927406887</v>
      </c>
      <c r="J205" s="16">
        <f t="shared" si="5"/>
        <v>4332386.842699999</v>
      </c>
      <c r="K205" s="18">
        <f t="shared" si="4"/>
        <v>0.51578462311021678</v>
      </c>
    </row>
    <row r="206" spans="1:11" x14ac:dyDescent="0.25">
      <c r="A206" s="20">
        <v>587</v>
      </c>
      <c r="B206" s="20">
        <v>506</v>
      </c>
      <c r="C206" s="20"/>
      <c r="D206" s="29" t="s">
        <v>214</v>
      </c>
      <c r="E206" s="20">
        <v>237</v>
      </c>
      <c r="F206" s="21" t="s">
        <v>217</v>
      </c>
      <c r="G206" s="22">
        <v>7689394.0406999998</v>
      </c>
      <c r="H206" s="22">
        <v>2995550</v>
      </c>
      <c r="I206" s="23">
        <v>6.62</v>
      </c>
      <c r="J206" s="22">
        <f t="shared" si="5"/>
        <v>4693844.0406999998</v>
      </c>
      <c r="K206" s="48">
        <f t="shared" si="4"/>
        <v>0.61043094109307716</v>
      </c>
    </row>
    <row r="207" spans="1:11" x14ac:dyDescent="0.25">
      <c r="A207" s="15">
        <v>587</v>
      </c>
      <c r="B207" s="15">
        <v>506</v>
      </c>
      <c r="C207" s="15"/>
      <c r="D207" s="28" t="s">
        <v>214</v>
      </c>
      <c r="E207" s="15">
        <v>408</v>
      </c>
      <c r="F207" t="s">
        <v>218</v>
      </c>
      <c r="G207" s="16">
        <v>15702024.894099999</v>
      </c>
      <c r="H207" s="16">
        <v>8948805.6600000001</v>
      </c>
      <c r="I207" s="17">
        <v>6.6199999967006544</v>
      </c>
      <c r="J207" s="16">
        <f t="shared" si="5"/>
        <v>6753219.2340999991</v>
      </c>
      <c r="K207" s="18">
        <f t="shared" si="4"/>
        <v>0.43008588253082608</v>
      </c>
    </row>
    <row r="208" spans="1:11" x14ac:dyDescent="0.25">
      <c r="A208" s="57">
        <v>601</v>
      </c>
      <c r="B208" s="56">
        <v>507</v>
      </c>
      <c r="C208" s="57"/>
      <c r="D208" s="24" t="s">
        <v>219</v>
      </c>
      <c r="E208" s="24"/>
      <c r="F208" s="24"/>
      <c r="G208" s="26">
        <f>G209</f>
        <v>906788.44999999984</v>
      </c>
      <c r="H208" s="26">
        <f>H209</f>
        <v>780980.92999999993</v>
      </c>
      <c r="I208" s="27">
        <v>2.1034634754261914</v>
      </c>
      <c r="J208" s="26">
        <f t="shared" si="5"/>
        <v>125807.5199999999</v>
      </c>
      <c r="K208" s="49">
        <f t="shared" ref="K208:K271" si="6">IFERROR(J208/G208,"")</f>
        <v>0.13873965862710308</v>
      </c>
    </row>
    <row r="209" spans="1:11" x14ac:dyDescent="0.25">
      <c r="A209" s="15">
        <v>601</v>
      </c>
      <c r="B209" s="15">
        <v>507</v>
      </c>
      <c r="C209" s="15"/>
      <c r="D209" s="28" t="s">
        <v>219</v>
      </c>
      <c r="E209" s="15">
        <v>311</v>
      </c>
      <c r="F209" t="s">
        <v>220</v>
      </c>
      <c r="G209" s="16">
        <v>906788.44999999984</v>
      </c>
      <c r="H209" s="16">
        <v>780980.92999999993</v>
      </c>
      <c r="I209" s="17">
        <v>2.1034634754261914</v>
      </c>
      <c r="J209" s="16">
        <f t="shared" si="5"/>
        <v>125807.5199999999</v>
      </c>
      <c r="K209" s="18">
        <f t="shared" si="6"/>
        <v>0.13873965862710308</v>
      </c>
    </row>
    <row r="210" spans="1:11" x14ac:dyDescent="0.25">
      <c r="A210" s="56" t="s">
        <v>221</v>
      </c>
      <c r="B210" s="56">
        <v>508</v>
      </c>
      <c r="C210" s="57"/>
      <c r="D210" s="24" t="s">
        <v>222</v>
      </c>
      <c r="E210" s="24"/>
      <c r="F210" s="24"/>
      <c r="G210" s="26">
        <f>G211</f>
        <v>2322997.3467999999</v>
      </c>
      <c r="H210" s="26">
        <f>H211</f>
        <v>2015885.32</v>
      </c>
      <c r="I210" s="27">
        <v>3.6987590326297308</v>
      </c>
      <c r="J210" s="26">
        <f t="shared" si="5"/>
        <v>307112.02679999988</v>
      </c>
      <c r="K210" s="49">
        <f t="shared" si="6"/>
        <v>0.13220506998127057</v>
      </c>
    </row>
    <row r="211" spans="1:11" x14ac:dyDescent="0.25">
      <c r="A211" s="15">
        <v>603</v>
      </c>
      <c r="B211" s="15">
        <v>508</v>
      </c>
      <c r="C211" s="15"/>
      <c r="D211" s="28" t="s">
        <v>222</v>
      </c>
      <c r="E211" s="15">
        <v>443</v>
      </c>
      <c r="F211" t="s">
        <v>223</v>
      </c>
      <c r="G211" s="16">
        <v>2322997.3467999999</v>
      </c>
      <c r="H211" s="16">
        <v>2015885.32</v>
      </c>
      <c r="I211" s="17">
        <v>3.6987590326297308</v>
      </c>
      <c r="J211" s="16">
        <f t="shared" ref="J211:J274" si="7">G211-H211</f>
        <v>307112.02679999988</v>
      </c>
      <c r="K211" s="18">
        <f t="shared" si="6"/>
        <v>0.13220506998127057</v>
      </c>
    </row>
    <row r="212" spans="1:11" x14ac:dyDescent="0.25">
      <c r="A212" s="56" t="s">
        <v>224</v>
      </c>
      <c r="B212" s="56">
        <v>510</v>
      </c>
      <c r="C212" s="57"/>
      <c r="D212" s="24" t="s">
        <v>225</v>
      </c>
      <c r="E212" s="24"/>
      <c r="F212" s="24"/>
      <c r="G212" s="26">
        <f>G213</f>
        <v>323676.42000000004</v>
      </c>
      <c r="H212" s="26">
        <f>H213</f>
        <v>212060.66</v>
      </c>
      <c r="I212" s="27">
        <v>6.6199998607700294</v>
      </c>
      <c r="J212" s="26">
        <f t="shared" si="7"/>
        <v>111615.76000000004</v>
      </c>
      <c r="K212" s="49">
        <f t="shared" si="6"/>
        <v>0.34483747688509414</v>
      </c>
    </row>
    <row r="213" spans="1:11" x14ac:dyDescent="0.25">
      <c r="A213" s="15">
        <v>616</v>
      </c>
      <c r="B213" s="15">
        <v>510</v>
      </c>
      <c r="C213" s="15"/>
      <c r="D213" s="28" t="s">
        <v>225</v>
      </c>
      <c r="E213" s="15">
        <v>7</v>
      </c>
      <c r="F213" t="s">
        <v>226</v>
      </c>
      <c r="G213" s="16">
        <v>323676.42000000004</v>
      </c>
      <c r="H213" s="16">
        <v>212060.66</v>
      </c>
      <c r="I213" s="17">
        <v>6.6199998607700294</v>
      </c>
      <c r="J213" s="16">
        <f t="shared" si="7"/>
        <v>111615.76000000004</v>
      </c>
      <c r="K213" s="18">
        <f t="shared" si="6"/>
        <v>0.34483747688509414</v>
      </c>
    </row>
    <row r="214" spans="1:11" x14ac:dyDescent="0.25">
      <c r="A214" s="56" t="s">
        <v>227</v>
      </c>
      <c r="B214" s="56">
        <v>511</v>
      </c>
      <c r="C214" s="57"/>
      <c r="D214" s="24" t="s">
        <v>228</v>
      </c>
      <c r="E214" s="24"/>
      <c r="F214" s="24"/>
      <c r="G214" s="26">
        <f>SUM(G215:G218)</f>
        <v>23863016.238499999</v>
      </c>
      <c r="H214" s="26">
        <f>SUM(H215:H218)</f>
        <v>7658677.9800000004</v>
      </c>
      <c r="I214" s="27">
        <v>6.6199999884346097</v>
      </c>
      <c r="J214" s="26">
        <f t="shared" si="7"/>
        <v>16204338.258499999</v>
      </c>
      <c r="K214" s="49">
        <f t="shared" si="6"/>
        <v>0.67905658264424762</v>
      </c>
    </row>
    <row r="215" spans="1:11" x14ac:dyDescent="0.25">
      <c r="A215" s="38">
        <v>617</v>
      </c>
      <c r="B215" s="15">
        <v>511</v>
      </c>
      <c r="C215" s="15"/>
      <c r="D215" s="28" t="s">
        <v>228</v>
      </c>
      <c r="E215" s="15">
        <v>164</v>
      </c>
      <c r="F215" t="s">
        <v>229</v>
      </c>
      <c r="G215" s="16">
        <v>10063033.947799999</v>
      </c>
      <c r="H215" s="16">
        <v>2812727.66</v>
      </c>
      <c r="I215" s="17">
        <v>6.6199999895030013</v>
      </c>
      <c r="J215" s="16">
        <f t="shared" si="7"/>
        <v>7250306.2877999991</v>
      </c>
      <c r="K215" s="18">
        <f t="shared" si="6"/>
        <v>0.72048910153831647</v>
      </c>
    </row>
    <row r="216" spans="1:11" x14ac:dyDescent="0.25">
      <c r="A216" s="39">
        <v>617</v>
      </c>
      <c r="B216" s="20">
        <v>511</v>
      </c>
      <c r="C216" s="20"/>
      <c r="D216" s="29" t="s">
        <v>228</v>
      </c>
      <c r="E216" s="20">
        <v>347</v>
      </c>
      <c r="F216" s="21" t="s">
        <v>230</v>
      </c>
      <c r="G216" s="22">
        <v>4553063.4983000001</v>
      </c>
      <c r="H216" s="22">
        <v>1688320.66</v>
      </c>
      <c r="I216" s="23">
        <v>6.6199999825120894</v>
      </c>
      <c r="J216" s="22">
        <f t="shared" si="7"/>
        <v>2864742.8382999999</v>
      </c>
      <c r="K216" s="48">
        <f t="shared" si="6"/>
        <v>0.62919017917708009</v>
      </c>
    </row>
    <row r="217" spans="1:11" x14ac:dyDescent="0.25">
      <c r="A217" s="38">
        <v>617</v>
      </c>
      <c r="B217" s="15">
        <v>511</v>
      </c>
      <c r="C217" s="15"/>
      <c r="D217" s="28" t="s">
        <v>228</v>
      </c>
      <c r="E217" s="15">
        <v>359</v>
      </c>
      <c r="F217" t="s">
        <v>231</v>
      </c>
      <c r="G217" s="16">
        <v>2126194.7469000001</v>
      </c>
      <c r="H217" s="16">
        <v>708229.66</v>
      </c>
      <c r="I217" s="17">
        <v>6.6199999583112632</v>
      </c>
      <c r="J217" s="16">
        <f t="shared" si="7"/>
        <v>1417965.0869</v>
      </c>
      <c r="K217" s="18">
        <f t="shared" si="6"/>
        <v>0.66690273267178291</v>
      </c>
    </row>
    <row r="218" spans="1:11" x14ac:dyDescent="0.25">
      <c r="A218" s="39">
        <v>617</v>
      </c>
      <c r="B218" s="20">
        <v>511</v>
      </c>
      <c r="C218" s="20"/>
      <c r="D218" s="29" t="s">
        <v>228</v>
      </c>
      <c r="E218" s="20">
        <v>468</v>
      </c>
      <c r="F218" s="21" t="s">
        <v>232</v>
      </c>
      <c r="G218" s="22">
        <v>7120724.0454999991</v>
      </c>
      <c r="H218" s="22">
        <v>2449400</v>
      </c>
      <c r="I218" s="23">
        <v>6.62</v>
      </c>
      <c r="J218" s="22">
        <f t="shared" si="7"/>
        <v>4671324.0454999991</v>
      </c>
      <c r="K218" s="48">
        <f t="shared" si="6"/>
        <v>0.65601812619772581</v>
      </c>
    </row>
    <row r="219" spans="1:11" x14ac:dyDescent="0.25">
      <c r="A219" s="56" t="s">
        <v>233</v>
      </c>
      <c r="B219" s="56">
        <v>512</v>
      </c>
      <c r="C219" s="57"/>
      <c r="D219" s="24" t="s">
        <v>234</v>
      </c>
      <c r="E219" s="24"/>
      <c r="F219" s="24"/>
      <c r="G219" s="26">
        <f>SUM(G220:G221)</f>
        <v>1876063.7000000002</v>
      </c>
      <c r="H219" s="26">
        <f>SUM(H220:H221)</f>
        <v>954162.66</v>
      </c>
      <c r="I219" s="27">
        <v>6.6199999690564297</v>
      </c>
      <c r="J219" s="26">
        <f t="shared" si="7"/>
        <v>921901.04000000015</v>
      </c>
      <c r="K219" s="49">
        <f t="shared" si="6"/>
        <v>0.49140177916133659</v>
      </c>
    </row>
    <row r="220" spans="1:11" x14ac:dyDescent="0.25">
      <c r="A220" s="15">
        <v>626</v>
      </c>
      <c r="B220" s="15">
        <v>512</v>
      </c>
      <c r="C220" s="15"/>
      <c r="D220" s="28" t="s">
        <v>234</v>
      </c>
      <c r="E220" s="15">
        <v>212</v>
      </c>
      <c r="F220" t="s">
        <v>235</v>
      </c>
      <c r="G220" s="16">
        <v>1458264.31</v>
      </c>
      <c r="H220" s="16">
        <v>665972</v>
      </c>
      <c r="I220" s="17">
        <v>6.62</v>
      </c>
      <c r="J220" s="16">
        <f t="shared" si="7"/>
        <v>792292.31</v>
      </c>
      <c r="K220" s="18">
        <f t="shared" si="6"/>
        <v>0.54331187053463581</v>
      </c>
    </row>
    <row r="221" spans="1:11" x14ac:dyDescent="0.25">
      <c r="A221" s="20">
        <v>626</v>
      </c>
      <c r="B221" s="20">
        <v>512</v>
      </c>
      <c r="C221" s="20"/>
      <c r="D221" s="29" t="s">
        <v>234</v>
      </c>
      <c r="E221" s="20">
        <v>286</v>
      </c>
      <c r="F221" s="21" t="s">
        <v>236</v>
      </c>
      <c r="G221" s="22">
        <v>417799.39000000013</v>
      </c>
      <c r="H221" s="22">
        <v>288190.66000000003</v>
      </c>
      <c r="I221" s="23">
        <v>6.6199998975497705</v>
      </c>
      <c r="J221" s="22">
        <f t="shared" si="7"/>
        <v>129608.7300000001</v>
      </c>
      <c r="K221" s="48">
        <f t="shared" si="6"/>
        <v>0.31021761424783328</v>
      </c>
    </row>
    <row r="222" spans="1:11" x14ac:dyDescent="0.25">
      <c r="A222" s="56" t="s">
        <v>237</v>
      </c>
      <c r="B222" s="56">
        <v>513</v>
      </c>
      <c r="C222" s="57"/>
      <c r="D222" s="24" t="s">
        <v>238</v>
      </c>
      <c r="E222" s="24"/>
      <c r="F222" s="24"/>
      <c r="G222" s="26">
        <f>SUM(G223:G224)</f>
        <v>2733486.4257999999</v>
      </c>
      <c r="H222" s="26">
        <f>SUM(H223:H224)</f>
        <v>1337902</v>
      </c>
      <c r="I222" s="27">
        <v>6.62</v>
      </c>
      <c r="J222" s="26">
        <f t="shared" si="7"/>
        <v>1395584.4257999999</v>
      </c>
      <c r="K222" s="49">
        <f t="shared" si="6"/>
        <v>0.51055107229645713</v>
      </c>
    </row>
    <row r="223" spans="1:11" x14ac:dyDescent="0.25">
      <c r="A223" s="15">
        <v>628</v>
      </c>
      <c r="B223" s="15">
        <v>513</v>
      </c>
      <c r="C223" s="15"/>
      <c r="D223" s="28" t="s">
        <v>238</v>
      </c>
      <c r="E223" s="15">
        <v>41</v>
      </c>
      <c r="F223" t="s">
        <v>239</v>
      </c>
      <c r="G223" s="16">
        <v>1924374.44</v>
      </c>
      <c r="H223" s="16">
        <v>591938.34</v>
      </c>
      <c r="I223" s="17">
        <v>6.6200000498788443</v>
      </c>
      <c r="J223" s="16">
        <f t="shared" si="7"/>
        <v>1332436.1000000001</v>
      </c>
      <c r="K223" s="18">
        <f t="shared" si="6"/>
        <v>0.69239960389413613</v>
      </c>
    </row>
    <row r="224" spans="1:11" x14ac:dyDescent="0.25">
      <c r="A224" s="20">
        <v>628</v>
      </c>
      <c r="B224" s="20">
        <v>513</v>
      </c>
      <c r="C224" s="20"/>
      <c r="D224" s="29" t="s">
        <v>238</v>
      </c>
      <c r="E224" s="20">
        <v>289</v>
      </c>
      <c r="F224" s="21" t="s">
        <v>240</v>
      </c>
      <c r="G224" s="22">
        <v>809111.98579999991</v>
      </c>
      <c r="H224" s="22">
        <v>745963.66</v>
      </c>
      <c r="I224" s="23">
        <v>6.6199999604200563</v>
      </c>
      <c r="J224" s="22">
        <f t="shared" si="7"/>
        <v>63148.325799999875</v>
      </c>
      <c r="K224" s="48">
        <f t="shared" si="6"/>
        <v>7.8046459462051743E-2</v>
      </c>
    </row>
    <row r="225" spans="1:11" x14ac:dyDescent="0.25">
      <c r="A225" s="56" t="s">
        <v>241</v>
      </c>
      <c r="B225" s="56">
        <v>514</v>
      </c>
      <c r="C225" s="57"/>
      <c r="D225" s="24" t="s">
        <v>242</v>
      </c>
      <c r="E225" s="24"/>
      <c r="F225" s="24"/>
      <c r="G225" s="26">
        <f>SUM(G226:G227)</f>
        <v>1658872.6400000001</v>
      </c>
      <c r="H225" s="26">
        <f>SUM(H226:H227)</f>
        <v>741622.02</v>
      </c>
      <c r="I225" s="27">
        <v>6.4006503820520741</v>
      </c>
      <c r="J225" s="26">
        <f t="shared" si="7"/>
        <v>917250.62000000011</v>
      </c>
      <c r="K225" s="49">
        <f t="shared" si="6"/>
        <v>0.55293613137172481</v>
      </c>
    </row>
    <row r="226" spans="1:11" x14ac:dyDescent="0.25">
      <c r="A226" s="15">
        <v>633</v>
      </c>
      <c r="B226" s="15">
        <v>514</v>
      </c>
      <c r="C226" s="15"/>
      <c r="D226" s="28" t="s">
        <v>242</v>
      </c>
      <c r="E226" s="15">
        <v>115</v>
      </c>
      <c r="F226" t="s">
        <v>243</v>
      </c>
      <c r="G226" s="16">
        <v>1320960.28</v>
      </c>
      <c r="H226" s="16">
        <v>403709.66</v>
      </c>
      <c r="I226" s="17">
        <v>6.6199999268652627</v>
      </c>
      <c r="J226" s="16">
        <f t="shared" si="7"/>
        <v>917250.62000000011</v>
      </c>
      <c r="K226" s="18">
        <f t="shared" si="6"/>
        <v>0.69438168118120869</v>
      </c>
    </row>
    <row r="227" spans="1:11" x14ac:dyDescent="0.25">
      <c r="A227" s="20">
        <v>633</v>
      </c>
      <c r="B227" s="20">
        <v>514</v>
      </c>
      <c r="C227" s="20"/>
      <c r="D227" s="29" t="s">
        <v>242</v>
      </c>
      <c r="E227" s="20">
        <v>470</v>
      </c>
      <c r="F227" s="21" t="s">
        <v>244</v>
      </c>
      <c r="G227" s="22">
        <v>337912.3600000001</v>
      </c>
      <c r="H227" s="22">
        <v>337912.36000000004</v>
      </c>
      <c r="I227" s="23">
        <v>6.156921264238818</v>
      </c>
      <c r="J227" s="22">
        <f t="shared" si="7"/>
        <v>0</v>
      </c>
      <c r="K227" s="48">
        <f t="shared" si="6"/>
        <v>0</v>
      </c>
    </row>
    <row r="228" spans="1:11" x14ac:dyDescent="0.25">
      <c r="A228" s="56">
        <v>635</v>
      </c>
      <c r="B228" s="56">
        <v>515</v>
      </c>
      <c r="C228" s="57"/>
      <c r="D228" s="24" t="s">
        <v>245</v>
      </c>
      <c r="E228" s="24"/>
      <c r="F228" s="24"/>
      <c r="G228" s="26">
        <f>SUM(G229:G230)</f>
        <v>24847937.2678</v>
      </c>
      <c r="H228" s="26">
        <f>SUM(H229:H230)</f>
        <v>13014258</v>
      </c>
      <c r="I228" s="27">
        <v>6.62</v>
      </c>
      <c r="J228" s="26">
        <f t="shared" si="7"/>
        <v>11833679.2678</v>
      </c>
      <c r="K228" s="49">
        <f t="shared" si="6"/>
        <v>0.47624392883247713</v>
      </c>
    </row>
    <row r="229" spans="1:11" x14ac:dyDescent="0.25">
      <c r="A229" s="15">
        <v>635</v>
      </c>
      <c r="B229" s="15">
        <v>515</v>
      </c>
      <c r="C229" s="15"/>
      <c r="D229" s="28" t="s">
        <v>245</v>
      </c>
      <c r="E229" s="15">
        <v>176</v>
      </c>
      <c r="F229" t="s">
        <v>246</v>
      </c>
      <c r="G229" s="16">
        <v>14133506.720000001</v>
      </c>
      <c r="H229" s="16">
        <v>8640313.6600000001</v>
      </c>
      <c r="I229" s="17">
        <v>6.6199999965828562</v>
      </c>
      <c r="J229" s="16">
        <f t="shared" si="7"/>
        <v>5493193.0600000005</v>
      </c>
      <c r="K229" s="18">
        <f t="shared" si="6"/>
        <v>0.38866455217562595</v>
      </c>
    </row>
    <row r="230" spans="1:11" x14ac:dyDescent="0.25">
      <c r="A230" s="20">
        <v>635</v>
      </c>
      <c r="B230" s="20">
        <v>515</v>
      </c>
      <c r="C230" s="20"/>
      <c r="D230" s="29" t="s">
        <v>245</v>
      </c>
      <c r="E230" s="20">
        <v>299</v>
      </c>
      <c r="F230" s="21" t="s">
        <v>247</v>
      </c>
      <c r="G230" s="22">
        <v>10714430.547799999</v>
      </c>
      <c r="H230" s="22">
        <v>4373944.34</v>
      </c>
      <c r="I230" s="23">
        <v>6.6200000067502449</v>
      </c>
      <c r="J230" s="22">
        <f t="shared" si="7"/>
        <v>6340486.207799999</v>
      </c>
      <c r="K230" s="48">
        <f t="shared" si="6"/>
        <v>0.5917707132930079</v>
      </c>
    </row>
    <row r="231" spans="1:11" x14ac:dyDescent="0.25">
      <c r="A231" s="56">
        <v>646</v>
      </c>
      <c r="B231" s="56">
        <v>517</v>
      </c>
      <c r="C231" s="57"/>
      <c r="D231" s="24" t="s">
        <v>248</v>
      </c>
      <c r="E231" s="24"/>
      <c r="F231" s="24"/>
      <c r="G231" s="26">
        <f>SUM(G232:G239)</f>
        <v>39971987.412299998</v>
      </c>
      <c r="H231" s="26">
        <f>SUM(H232:H239)</f>
        <v>17868652.359999999</v>
      </c>
      <c r="I231" s="27">
        <v>6.0926245459811046</v>
      </c>
      <c r="J231" s="26">
        <f t="shared" si="7"/>
        <v>22103335.052299999</v>
      </c>
      <c r="K231" s="49">
        <f t="shared" si="6"/>
        <v>0.55297062976404476</v>
      </c>
    </row>
    <row r="232" spans="1:11" x14ac:dyDescent="0.25">
      <c r="A232" s="15">
        <v>646</v>
      </c>
      <c r="B232" s="15">
        <v>517</v>
      </c>
      <c r="C232" s="15"/>
      <c r="D232" s="28" t="s">
        <v>248</v>
      </c>
      <c r="E232" s="15">
        <v>192</v>
      </c>
      <c r="F232" t="s">
        <v>249</v>
      </c>
      <c r="G232" s="16">
        <v>2722092.34</v>
      </c>
      <c r="H232" s="16">
        <v>2722092.34</v>
      </c>
      <c r="I232" s="17">
        <v>4.2213890019236953</v>
      </c>
      <c r="J232" s="16">
        <f t="shared" si="7"/>
        <v>0</v>
      </c>
      <c r="K232" s="18">
        <f t="shared" si="6"/>
        <v>0</v>
      </c>
    </row>
    <row r="233" spans="1:11" x14ac:dyDescent="0.25">
      <c r="A233" s="20">
        <v>646</v>
      </c>
      <c r="B233" s="20">
        <v>517</v>
      </c>
      <c r="C233" s="20"/>
      <c r="D233" s="29" t="s">
        <v>248</v>
      </c>
      <c r="E233" s="20">
        <v>196</v>
      </c>
      <c r="F233" s="21" t="s">
        <v>250</v>
      </c>
      <c r="G233" s="22">
        <v>2170478.92</v>
      </c>
      <c r="H233" s="22">
        <v>705802.34</v>
      </c>
      <c r="I233" s="23">
        <v>6.6200000418321086</v>
      </c>
      <c r="J233" s="22">
        <f t="shared" si="7"/>
        <v>1464676.58</v>
      </c>
      <c r="K233" s="48">
        <f t="shared" si="6"/>
        <v>0.67481723342422517</v>
      </c>
    </row>
    <row r="234" spans="1:11" x14ac:dyDescent="0.25">
      <c r="A234" s="15">
        <v>646</v>
      </c>
      <c r="B234" s="15">
        <v>517</v>
      </c>
      <c r="C234" s="15"/>
      <c r="D234" s="28" t="s">
        <v>248</v>
      </c>
      <c r="E234" s="15">
        <v>314</v>
      </c>
      <c r="F234" t="s">
        <v>251</v>
      </c>
      <c r="G234" s="16">
        <v>9181565.5099999998</v>
      </c>
      <c r="H234" s="16">
        <v>3495691</v>
      </c>
      <c r="I234" s="17">
        <v>6.62</v>
      </c>
      <c r="J234" s="16">
        <f t="shared" si="7"/>
        <v>5685874.5099999998</v>
      </c>
      <c r="K234" s="18">
        <f t="shared" si="6"/>
        <v>0.61927070103756199</v>
      </c>
    </row>
    <row r="235" spans="1:11" x14ac:dyDescent="0.25">
      <c r="A235" s="20">
        <v>646</v>
      </c>
      <c r="B235" s="20">
        <v>517</v>
      </c>
      <c r="C235" s="20"/>
      <c r="D235" s="29" t="s">
        <v>248</v>
      </c>
      <c r="E235" s="20">
        <v>328</v>
      </c>
      <c r="F235" s="21" t="s">
        <v>252</v>
      </c>
      <c r="G235" s="22">
        <v>2941938.27</v>
      </c>
      <c r="H235" s="22">
        <v>2329578</v>
      </c>
      <c r="I235" s="23">
        <v>6.62</v>
      </c>
      <c r="J235" s="22">
        <f t="shared" si="7"/>
        <v>612360.27</v>
      </c>
      <c r="K235" s="48">
        <f t="shared" si="6"/>
        <v>0.20814857886192153</v>
      </c>
    </row>
    <row r="236" spans="1:11" x14ac:dyDescent="0.25">
      <c r="A236" s="15">
        <v>646</v>
      </c>
      <c r="B236" s="15">
        <v>517</v>
      </c>
      <c r="C236" s="15"/>
      <c r="D236" s="28" t="s">
        <v>248</v>
      </c>
      <c r="E236" s="15">
        <v>331</v>
      </c>
      <c r="F236" t="s">
        <v>253</v>
      </c>
      <c r="G236" s="16">
        <v>7998394.6799999997</v>
      </c>
      <c r="H236" s="16">
        <v>3332839</v>
      </c>
      <c r="I236" s="17">
        <v>6.62</v>
      </c>
      <c r="J236" s="16">
        <f t="shared" si="7"/>
        <v>4665555.68</v>
      </c>
      <c r="K236" s="18">
        <f t="shared" si="6"/>
        <v>0.58331151020419514</v>
      </c>
    </row>
    <row r="237" spans="1:11" x14ac:dyDescent="0.25">
      <c r="A237" s="20">
        <v>646</v>
      </c>
      <c r="B237" s="20">
        <v>517</v>
      </c>
      <c r="C237" s="20"/>
      <c r="D237" s="29" t="s">
        <v>248</v>
      </c>
      <c r="E237" s="20">
        <v>334</v>
      </c>
      <c r="F237" s="21" t="s">
        <v>254</v>
      </c>
      <c r="G237" s="22">
        <v>9045660.75</v>
      </c>
      <c r="H237" s="22">
        <v>2562933</v>
      </c>
      <c r="I237" s="23">
        <v>6.62</v>
      </c>
      <c r="J237" s="22">
        <f t="shared" si="7"/>
        <v>6482727.75</v>
      </c>
      <c r="K237" s="48">
        <f t="shared" si="6"/>
        <v>0.71666713235956814</v>
      </c>
    </row>
    <row r="238" spans="1:11" x14ac:dyDescent="0.25">
      <c r="A238" s="15">
        <v>646</v>
      </c>
      <c r="B238" s="15">
        <v>517</v>
      </c>
      <c r="C238" s="15"/>
      <c r="D238" s="28" t="s">
        <v>248</v>
      </c>
      <c r="E238" s="15">
        <v>455</v>
      </c>
      <c r="F238" t="s">
        <v>255</v>
      </c>
      <c r="G238" s="16">
        <v>2154490.12</v>
      </c>
      <c r="H238" s="16">
        <v>1867943.34</v>
      </c>
      <c r="I238" s="17">
        <v>6.6200000158062613</v>
      </c>
      <c r="J238" s="16">
        <f t="shared" si="7"/>
        <v>286546.78000000003</v>
      </c>
      <c r="K238" s="18">
        <f t="shared" si="6"/>
        <v>0.13299981157490759</v>
      </c>
    </row>
    <row r="239" spans="1:11" x14ac:dyDescent="0.25">
      <c r="A239" s="20">
        <v>646</v>
      </c>
      <c r="B239" s="20">
        <v>517</v>
      </c>
      <c r="C239" s="20"/>
      <c r="D239" s="29" t="s">
        <v>248</v>
      </c>
      <c r="E239" s="20">
        <v>471</v>
      </c>
      <c r="F239" s="21" t="s">
        <v>256</v>
      </c>
      <c r="G239" s="22">
        <v>3757366.8223000029</v>
      </c>
      <c r="H239" s="22">
        <v>851773.33999999962</v>
      </c>
      <c r="I239" s="23">
        <v>6.6200000346632093</v>
      </c>
      <c r="J239" s="22">
        <f t="shared" si="7"/>
        <v>2905593.4823000031</v>
      </c>
      <c r="K239" s="48">
        <f t="shared" si="6"/>
        <v>0.77330578027550623</v>
      </c>
    </row>
    <row r="240" spans="1:11" x14ac:dyDescent="0.25">
      <c r="A240" s="56">
        <v>662</v>
      </c>
      <c r="B240" s="56">
        <v>519</v>
      </c>
      <c r="C240" s="57">
        <v>877</v>
      </c>
      <c r="D240" s="24" t="s">
        <v>257</v>
      </c>
      <c r="E240" s="24"/>
      <c r="F240" s="24"/>
      <c r="G240" s="26">
        <v>1535773.0041</v>
      </c>
      <c r="H240" s="26">
        <v>1364382</v>
      </c>
      <c r="I240" s="27">
        <v>6.62</v>
      </c>
      <c r="J240" s="26">
        <f t="shared" si="7"/>
        <v>171391.00410000002</v>
      </c>
      <c r="K240" s="49">
        <f t="shared" si="6"/>
        <v>0.11159917751024623</v>
      </c>
    </row>
    <row r="241" spans="1:11" x14ac:dyDescent="0.25">
      <c r="A241" s="15">
        <v>662</v>
      </c>
      <c r="B241" s="15">
        <v>519</v>
      </c>
      <c r="C241" s="15">
        <v>877</v>
      </c>
      <c r="D241" s="28" t="s">
        <v>257</v>
      </c>
      <c r="E241" s="15">
        <v>250</v>
      </c>
      <c r="F241" t="s">
        <v>258</v>
      </c>
      <c r="G241" s="16">
        <v>1535773.0041</v>
      </c>
      <c r="H241" s="16">
        <v>1364382</v>
      </c>
      <c r="I241" s="17">
        <v>6.62</v>
      </c>
      <c r="J241" s="16">
        <f t="shared" si="7"/>
        <v>171391.00410000002</v>
      </c>
      <c r="K241" s="18">
        <f t="shared" si="6"/>
        <v>0.11159917751024623</v>
      </c>
    </row>
    <row r="242" spans="1:11" x14ac:dyDescent="0.25">
      <c r="A242" s="56">
        <v>664</v>
      </c>
      <c r="B242" s="56">
        <v>520</v>
      </c>
      <c r="C242" s="57"/>
      <c r="D242" s="24" t="s">
        <v>259</v>
      </c>
      <c r="E242" s="24"/>
      <c r="F242" s="24"/>
      <c r="G242" s="26">
        <v>6047423.2848000005</v>
      </c>
      <c r="H242" s="26">
        <v>1243787.6599999999</v>
      </c>
      <c r="I242" s="27">
        <v>6.6199999762618642</v>
      </c>
      <c r="J242" s="26">
        <f t="shared" si="7"/>
        <v>4803635.6248000003</v>
      </c>
      <c r="K242" s="49">
        <f t="shared" si="6"/>
        <v>0.79432766627627682</v>
      </c>
    </row>
    <row r="243" spans="1:11" x14ac:dyDescent="0.25">
      <c r="A243" s="15">
        <v>664</v>
      </c>
      <c r="B243" s="15">
        <v>520</v>
      </c>
      <c r="C243" s="15"/>
      <c r="D243" s="28" t="s">
        <v>259</v>
      </c>
      <c r="E243" s="15">
        <v>155</v>
      </c>
      <c r="F243" t="s">
        <v>260</v>
      </c>
      <c r="G243" s="16">
        <v>6047423.2848000005</v>
      </c>
      <c r="H243" s="16">
        <v>1243787.6599999999</v>
      </c>
      <c r="I243" s="17">
        <v>6.6199999762618642</v>
      </c>
      <c r="J243" s="16">
        <f t="shared" si="7"/>
        <v>4803635.6248000003</v>
      </c>
      <c r="K243" s="18">
        <f t="shared" si="6"/>
        <v>0.79432766627627682</v>
      </c>
    </row>
    <row r="244" spans="1:11" x14ac:dyDescent="0.25">
      <c r="A244" s="56">
        <v>681</v>
      </c>
      <c r="B244" s="56">
        <v>523</v>
      </c>
      <c r="C244" s="57"/>
      <c r="D244" s="24" t="s">
        <v>261</v>
      </c>
      <c r="E244" s="24"/>
      <c r="F244" s="24"/>
      <c r="G244" s="26">
        <f>SUM(G245:G246)</f>
        <v>9859817.5588000007</v>
      </c>
      <c r="H244" s="26">
        <f>SUM(H245:H246)</f>
        <v>2853109.66</v>
      </c>
      <c r="I244" s="27">
        <v>6.6199999896515722</v>
      </c>
      <c r="J244" s="26">
        <f t="shared" si="7"/>
        <v>7006707.8988000005</v>
      </c>
      <c r="K244" s="49">
        <f t="shared" si="6"/>
        <v>0.71063261130490529</v>
      </c>
    </row>
    <row r="245" spans="1:11" x14ac:dyDescent="0.25">
      <c r="A245" s="15">
        <v>681</v>
      </c>
      <c r="B245" s="15">
        <v>523</v>
      </c>
      <c r="C245" s="15"/>
      <c r="D245" s="28" t="s">
        <v>261</v>
      </c>
      <c r="E245" s="15">
        <v>78</v>
      </c>
      <c r="F245" t="s">
        <v>262</v>
      </c>
      <c r="G245" s="16">
        <v>4652847.91</v>
      </c>
      <c r="H245" s="16">
        <v>1470302</v>
      </c>
      <c r="I245" s="17">
        <v>6.62</v>
      </c>
      <c r="J245" s="16">
        <f t="shared" si="7"/>
        <v>3182545.91</v>
      </c>
      <c r="K245" s="18">
        <f t="shared" si="6"/>
        <v>0.68399955716583916</v>
      </c>
    </row>
    <row r="246" spans="1:11" x14ac:dyDescent="0.25">
      <c r="A246" s="20">
        <v>681</v>
      </c>
      <c r="B246" s="20">
        <v>523</v>
      </c>
      <c r="C246" s="20"/>
      <c r="D246" s="29" t="s">
        <v>261</v>
      </c>
      <c r="E246" s="20">
        <v>232</v>
      </c>
      <c r="F246" s="21" t="s">
        <v>263</v>
      </c>
      <c r="G246" s="22">
        <v>5206969.6488000005</v>
      </c>
      <c r="H246" s="22">
        <v>1382807.6600000001</v>
      </c>
      <c r="I246" s="23">
        <v>6.6199999786483685</v>
      </c>
      <c r="J246" s="22">
        <f t="shared" si="7"/>
        <v>3824161.9888000004</v>
      </c>
      <c r="K246" s="48">
        <f t="shared" si="6"/>
        <v>0.73443139613485509</v>
      </c>
    </row>
    <row r="247" spans="1:11" x14ac:dyDescent="0.25">
      <c r="A247" s="56">
        <v>685</v>
      </c>
      <c r="B247" s="56">
        <v>524</v>
      </c>
      <c r="C247" s="57"/>
      <c r="D247" s="24" t="s">
        <v>264</v>
      </c>
      <c r="E247" s="24"/>
      <c r="F247" s="24"/>
      <c r="G247" s="26">
        <f>SUM(G248:G250)</f>
        <v>3725901.7005000007</v>
      </c>
      <c r="H247" s="26">
        <f>SUM(H248:H250)</f>
        <v>715319.6</v>
      </c>
      <c r="I247" s="27">
        <v>6.5276312910866539</v>
      </c>
      <c r="J247" s="26">
        <f t="shared" si="7"/>
        <v>3010582.1005000006</v>
      </c>
      <c r="K247" s="49">
        <f t="shared" si="6"/>
        <v>0.80801436605157695</v>
      </c>
    </row>
    <row r="248" spans="1:11" x14ac:dyDescent="0.25">
      <c r="A248" s="15">
        <v>685</v>
      </c>
      <c r="B248" s="15">
        <v>524</v>
      </c>
      <c r="C248" s="15"/>
      <c r="D248" s="28" t="s">
        <v>264</v>
      </c>
      <c r="E248" s="15">
        <v>112</v>
      </c>
      <c r="F248" t="s">
        <v>265</v>
      </c>
      <c r="G248" s="16">
        <v>73400.259999999995</v>
      </c>
      <c r="H248" s="16">
        <v>73400.259999999995</v>
      </c>
      <c r="I248" s="17">
        <v>5.8177219070615083</v>
      </c>
      <c r="J248" s="16">
        <f t="shared" si="7"/>
        <v>0</v>
      </c>
      <c r="K248" s="18">
        <f t="shared" si="6"/>
        <v>0</v>
      </c>
    </row>
    <row r="249" spans="1:11" x14ac:dyDescent="0.25">
      <c r="A249" s="20">
        <v>685</v>
      </c>
      <c r="B249" s="20">
        <v>524</v>
      </c>
      <c r="C249" s="20"/>
      <c r="D249" s="29" t="s">
        <v>264</v>
      </c>
      <c r="E249" s="20">
        <v>184</v>
      </c>
      <c r="F249" s="21" t="s">
        <v>266</v>
      </c>
      <c r="G249" s="22">
        <v>197845.38</v>
      </c>
      <c r="H249" s="22">
        <v>152591</v>
      </c>
      <c r="I249" s="23">
        <v>6.62</v>
      </c>
      <c r="J249" s="22">
        <f t="shared" si="7"/>
        <v>45254.380000000005</v>
      </c>
      <c r="K249" s="48">
        <f t="shared" si="6"/>
        <v>0.22873609684492002</v>
      </c>
    </row>
    <row r="250" spans="1:11" x14ac:dyDescent="0.25">
      <c r="A250" s="15">
        <v>685</v>
      </c>
      <c r="B250" s="15">
        <v>524</v>
      </c>
      <c r="C250" s="15"/>
      <c r="D250" s="28" t="s">
        <v>264</v>
      </c>
      <c r="E250" s="15">
        <v>437</v>
      </c>
      <c r="F250" t="s">
        <v>267</v>
      </c>
      <c r="G250" s="16">
        <v>3454656.0605000006</v>
      </c>
      <c r="H250" s="16">
        <v>489328.33999999997</v>
      </c>
      <c r="I250" s="17">
        <v>6.6200000603382181</v>
      </c>
      <c r="J250" s="16">
        <f t="shared" si="7"/>
        <v>2965327.7205000008</v>
      </c>
      <c r="K250" s="18">
        <f t="shared" si="6"/>
        <v>0.85835685769275161</v>
      </c>
    </row>
    <row r="251" spans="1:11" x14ac:dyDescent="0.25">
      <c r="A251" s="56">
        <v>696</v>
      </c>
      <c r="B251" s="56">
        <v>527</v>
      </c>
      <c r="C251" s="57"/>
      <c r="D251" s="24" t="s">
        <v>268</v>
      </c>
      <c r="E251" s="24"/>
      <c r="F251" s="24"/>
      <c r="G251" s="26">
        <f>SUM(G252:G256)</f>
        <v>9244054.9900000002</v>
      </c>
      <c r="H251" s="26">
        <f>SUM(H252:H256)</f>
        <v>2657819.66</v>
      </c>
      <c r="I251" s="27">
        <v>6.6199999888911956</v>
      </c>
      <c r="J251" s="26">
        <f t="shared" si="7"/>
        <v>6586235.3300000001</v>
      </c>
      <c r="K251" s="49">
        <f t="shared" si="6"/>
        <v>0.71248335683039898</v>
      </c>
    </row>
    <row r="252" spans="1:11" x14ac:dyDescent="0.25">
      <c r="A252" s="20">
        <v>696</v>
      </c>
      <c r="B252" s="20">
        <v>527</v>
      </c>
      <c r="C252" s="20"/>
      <c r="D252" s="29" t="s">
        <v>268</v>
      </c>
      <c r="E252" s="20">
        <v>156</v>
      </c>
      <c r="F252" s="21" t="s">
        <v>269</v>
      </c>
      <c r="G252" s="22">
        <v>6606726.0999999996</v>
      </c>
      <c r="H252" s="22">
        <v>1826568.34</v>
      </c>
      <c r="I252" s="23">
        <v>6.6200000161643011</v>
      </c>
      <c r="J252" s="22">
        <f t="shared" si="7"/>
        <v>4780157.76</v>
      </c>
      <c r="K252" s="48">
        <f t="shared" si="6"/>
        <v>0.72352897450978026</v>
      </c>
    </row>
    <row r="253" spans="1:11" x14ac:dyDescent="0.25">
      <c r="A253" s="15">
        <v>696</v>
      </c>
      <c r="B253" s="15">
        <v>527</v>
      </c>
      <c r="C253" s="15"/>
      <c r="D253" s="28" t="s">
        <v>268</v>
      </c>
      <c r="E253" s="15">
        <v>296</v>
      </c>
      <c r="F253" t="s">
        <v>270</v>
      </c>
      <c r="G253" s="16">
        <v>481615.26</v>
      </c>
      <c r="H253" s="16">
        <v>190545.66</v>
      </c>
      <c r="I253" s="17">
        <v>6.6199998450492172</v>
      </c>
      <c r="J253" s="16">
        <f t="shared" si="7"/>
        <v>291069.59999999998</v>
      </c>
      <c r="K253" s="18">
        <f t="shared" si="6"/>
        <v>0.60436124885245535</v>
      </c>
    </row>
    <row r="254" spans="1:11" x14ac:dyDescent="0.25">
      <c r="A254" s="20">
        <v>696</v>
      </c>
      <c r="B254" s="20">
        <v>527</v>
      </c>
      <c r="C254" s="20"/>
      <c r="D254" s="29" t="s">
        <v>268</v>
      </c>
      <c r="E254" s="20">
        <v>377</v>
      </c>
      <c r="F254" s="21" t="s">
        <v>271</v>
      </c>
      <c r="G254" s="22">
        <v>527835.54</v>
      </c>
      <c r="H254" s="22">
        <v>194959</v>
      </c>
      <c r="I254" s="23">
        <v>6.62</v>
      </c>
      <c r="J254" s="22">
        <f t="shared" si="7"/>
        <v>332876.54000000004</v>
      </c>
      <c r="K254" s="48">
        <f t="shared" si="6"/>
        <v>0.63064442382943753</v>
      </c>
    </row>
    <row r="255" spans="1:11" x14ac:dyDescent="0.25">
      <c r="A255" s="15">
        <v>696</v>
      </c>
      <c r="B255" s="15">
        <v>527</v>
      </c>
      <c r="C255" s="15"/>
      <c r="D255" s="28" t="s">
        <v>268</v>
      </c>
      <c r="E255" s="15">
        <v>379</v>
      </c>
      <c r="F255" t="s">
        <v>272</v>
      </c>
      <c r="G255" s="16">
        <v>368837.79</v>
      </c>
      <c r="H255" s="16">
        <v>147184.66</v>
      </c>
      <c r="I255" s="17">
        <v>6.619999799400297</v>
      </c>
      <c r="J255" s="16">
        <f t="shared" si="7"/>
        <v>221653.12999999998</v>
      </c>
      <c r="K255" s="18">
        <f t="shared" si="6"/>
        <v>0.60095016294290227</v>
      </c>
    </row>
    <row r="256" spans="1:11" x14ac:dyDescent="0.25">
      <c r="A256" s="20">
        <v>696</v>
      </c>
      <c r="B256" s="20">
        <v>527</v>
      </c>
      <c r="C256" s="20"/>
      <c r="D256" s="29" t="s">
        <v>268</v>
      </c>
      <c r="E256" s="20">
        <v>449</v>
      </c>
      <c r="F256" s="21" t="s">
        <v>273</v>
      </c>
      <c r="G256" s="22">
        <v>1259040.3000000007</v>
      </c>
      <c r="H256" s="22">
        <v>298562</v>
      </c>
      <c r="I256" s="23">
        <v>6.62</v>
      </c>
      <c r="J256" s="22">
        <f t="shared" si="7"/>
        <v>960478.30000000075</v>
      </c>
      <c r="K256" s="48">
        <f t="shared" si="6"/>
        <v>0.76286541423654208</v>
      </c>
    </row>
    <row r="257" spans="1:11" x14ac:dyDescent="0.25">
      <c r="A257" s="56">
        <v>703</v>
      </c>
      <c r="B257" s="56">
        <v>528</v>
      </c>
      <c r="C257" s="57"/>
      <c r="D257" s="24" t="s">
        <v>274</v>
      </c>
      <c r="E257" s="24"/>
      <c r="F257" s="24"/>
      <c r="G257" s="26">
        <f>SUM(G258:G259)</f>
        <v>9613626.7987000011</v>
      </c>
      <c r="H257" s="26">
        <f>SUM(H258:H259)</f>
        <v>8423267.8500000015</v>
      </c>
      <c r="I257" s="27">
        <v>5.0145309825214284</v>
      </c>
      <c r="J257" s="26">
        <f t="shared" si="7"/>
        <v>1190358.9486999996</v>
      </c>
      <c r="K257" s="49">
        <f t="shared" si="6"/>
        <v>0.12381996655632248</v>
      </c>
    </row>
    <row r="258" spans="1:11" x14ac:dyDescent="0.25">
      <c r="A258" s="15">
        <v>703</v>
      </c>
      <c r="B258" s="15">
        <v>528</v>
      </c>
      <c r="C258" s="15"/>
      <c r="D258" s="28" t="s">
        <v>274</v>
      </c>
      <c r="E258" s="15">
        <v>72</v>
      </c>
      <c r="F258" t="s">
        <v>275</v>
      </c>
      <c r="G258" s="16">
        <v>5165401.68</v>
      </c>
      <c r="H258" s="16">
        <v>4525821.8161650002</v>
      </c>
      <c r="I258" s="17">
        <v>4.493350559930108</v>
      </c>
      <c r="J258" s="16">
        <f t="shared" si="7"/>
        <v>639579.8638349995</v>
      </c>
      <c r="K258" s="18">
        <f t="shared" si="6"/>
        <v>0.12381996666617406</v>
      </c>
    </row>
    <row r="259" spans="1:11" x14ac:dyDescent="0.25">
      <c r="A259" s="20">
        <v>703</v>
      </c>
      <c r="B259" s="20">
        <v>528</v>
      </c>
      <c r="C259" s="20"/>
      <c r="D259" s="29" t="s">
        <v>274</v>
      </c>
      <c r="E259" s="20">
        <v>369</v>
      </c>
      <c r="F259" s="21" t="s">
        <v>276</v>
      </c>
      <c r="G259" s="22">
        <v>4448225.1187000014</v>
      </c>
      <c r="H259" s="22">
        <v>3897446.0338350013</v>
      </c>
      <c r="I259" s="23">
        <v>5.7950683409494017</v>
      </c>
      <c r="J259" s="22">
        <f t="shared" si="7"/>
        <v>550779.0848650001</v>
      </c>
      <c r="K259" s="48">
        <f t="shared" si="6"/>
        <v>0.12381996642875977</v>
      </c>
    </row>
    <row r="260" spans="1:11" x14ac:dyDescent="0.25">
      <c r="A260" s="56">
        <v>707</v>
      </c>
      <c r="B260" s="56">
        <v>529</v>
      </c>
      <c r="C260" s="57"/>
      <c r="D260" s="24" t="s">
        <v>277</v>
      </c>
      <c r="E260" s="24"/>
      <c r="F260" s="24"/>
      <c r="G260" s="26">
        <f>SUM(G261:G264)</f>
        <v>14629596.631999999</v>
      </c>
      <c r="H260" s="26">
        <f>SUM(H261:H264)</f>
        <v>2968408</v>
      </c>
      <c r="I260" s="27">
        <v>6.62</v>
      </c>
      <c r="J260" s="26">
        <f t="shared" si="7"/>
        <v>11661188.631999999</v>
      </c>
      <c r="K260" s="49">
        <f t="shared" si="6"/>
        <v>0.79709570436774291</v>
      </c>
    </row>
    <row r="261" spans="1:11" x14ac:dyDescent="0.25">
      <c r="A261" s="15">
        <v>707</v>
      </c>
      <c r="B261" s="15">
        <v>529</v>
      </c>
      <c r="C261" s="15"/>
      <c r="D261" s="28" t="s">
        <v>277</v>
      </c>
      <c r="E261" s="15">
        <v>185</v>
      </c>
      <c r="F261" t="s">
        <v>278</v>
      </c>
      <c r="G261" s="16">
        <v>128740.45</v>
      </c>
      <c r="H261" s="16">
        <v>60573</v>
      </c>
      <c r="I261" s="17">
        <v>6.62</v>
      </c>
      <c r="J261" s="16">
        <f t="shared" si="7"/>
        <v>68167.45</v>
      </c>
      <c r="K261" s="18">
        <f t="shared" si="6"/>
        <v>0.52949519750785401</v>
      </c>
    </row>
    <row r="262" spans="1:11" x14ac:dyDescent="0.25">
      <c r="A262" s="20">
        <v>707</v>
      </c>
      <c r="B262" s="20">
        <v>529</v>
      </c>
      <c r="C262" s="20"/>
      <c r="D262" s="29" t="s">
        <v>277</v>
      </c>
      <c r="E262" s="20">
        <v>205</v>
      </c>
      <c r="F262" s="21" t="s">
        <v>279</v>
      </c>
      <c r="G262" s="22">
        <v>11541288.779999999</v>
      </c>
      <c r="H262" s="22">
        <v>2113214.34</v>
      </c>
      <c r="I262" s="23">
        <v>6.6200000139717012</v>
      </c>
      <c r="J262" s="22">
        <f t="shared" si="7"/>
        <v>9428074.4399999995</v>
      </c>
      <c r="K262" s="48">
        <f t="shared" si="6"/>
        <v>0.81689962184621812</v>
      </c>
    </row>
    <row r="263" spans="1:11" x14ac:dyDescent="0.25">
      <c r="A263" s="15">
        <v>707</v>
      </c>
      <c r="B263" s="15">
        <v>529</v>
      </c>
      <c r="C263" s="15"/>
      <c r="D263" s="28" t="s">
        <v>277</v>
      </c>
      <c r="E263" s="15">
        <v>244</v>
      </c>
      <c r="F263" t="s">
        <v>280</v>
      </c>
      <c r="G263" s="16">
        <v>1778958.95</v>
      </c>
      <c r="H263" s="16">
        <v>412646.66</v>
      </c>
      <c r="I263" s="17">
        <v>6.6199999284491975</v>
      </c>
      <c r="J263" s="16">
        <f t="shared" si="7"/>
        <v>1366312.29</v>
      </c>
      <c r="K263" s="18">
        <f t="shared" si="6"/>
        <v>0.76804036990285807</v>
      </c>
    </row>
    <row r="264" spans="1:11" x14ac:dyDescent="0.25">
      <c r="A264" s="20">
        <v>707</v>
      </c>
      <c r="B264" s="20">
        <v>529</v>
      </c>
      <c r="C264" s="20"/>
      <c r="D264" s="29" t="s">
        <v>277</v>
      </c>
      <c r="E264" s="20">
        <v>284</v>
      </c>
      <c r="F264" s="21" t="s">
        <v>281</v>
      </c>
      <c r="G264" s="22">
        <v>1180608.4520000007</v>
      </c>
      <c r="H264" s="22">
        <v>381974.00000000017</v>
      </c>
      <c r="I264" s="23">
        <v>6.6200000000000028</v>
      </c>
      <c r="J264" s="22">
        <f t="shared" si="7"/>
        <v>798634.45200000051</v>
      </c>
      <c r="K264" s="48">
        <f t="shared" si="6"/>
        <v>0.67646004960160999</v>
      </c>
    </row>
    <row r="265" spans="1:11" x14ac:dyDescent="0.25">
      <c r="A265" s="56">
        <v>713</v>
      </c>
      <c r="B265" s="56">
        <v>530</v>
      </c>
      <c r="C265" s="57">
        <v>890</v>
      </c>
      <c r="D265" s="24" t="s">
        <v>282</v>
      </c>
      <c r="E265" s="24"/>
      <c r="F265" s="24"/>
      <c r="G265" s="26">
        <f>SUM(G266:G269)</f>
        <v>3123337.12</v>
      </c>
      <c r="H265" s="26">
        <f>SUM(H266:H269)</f>
        <v>811485.37</v>
      </c>
      <c r="I265" s="27">
        <v>6.5162101619812907</v>
      </c>
      <c r="J265" s="26">
        <f t="shared" si="7"/>
        <v>2311851.75</v>
      </c>
      <c r="K265" s="49">
        <f t="shared" si="6"/>
        <v>0.74018642918699729</v>
      </c>
    </row>
    <row r="266" spans="1:11" x14ac:dyDescent="0.25">
      <c r="A266" s="15">
        <v>713</v>
      </c>
      <c r="B266" s="15">
        <v>530</v>
      </c>
      <c r="C266" s="15">
        <v>890</v>
      </c>
      <c r="D266" s="28" t="s">
        <v>282</v>
      </c>
      <c r="E266" s="15">
        <v>230</v>
      </c>
      <c r="F266" t="s">
        <v>283</v>
      </c>
      <c r="G266" s="16">
        <v>1850577.24</v>
      </c>
      <c r="H266" s="16">
        <v>469909.66</v>
      </c>
      <c r="I266" s="17">
        <v>6.6199999371683491</v>
      </c>
      <c r="J266" s="16">
        <f t="shared" si="7"/>
        <v>1380667.58</v>
      </c>
      <c r="K266" s="18">
        <f t="shared" si="6"/>
        <v>0.7460740087779314</v>
      </c>
    </row>
    <row r="267" spans="1:11" x14ac:dyDescent="0.25">
      <c r="A267" s="20">
        <v>713</v>
      </c>
      <c r="B267" s="20">
        <v>530</v>
      </c>
      <c r="C267" s="20">
        <v>890</v>
      </c>
      <c r="D267" s="29" t="s">
        <v>282</v>
      </c>
      <c r="E267" s="20">
        <v>406</v>
      </c>
      <c r="F267" s="21" t="s">
        <v>284</v>
      </c>
      <c r="G267" s="22">
        <v>499733.94</v>
      </c>
      <c r="H267" s="22">
        <v>134165.34</v>
      </c>
      <c r="I267" s="23">
        <v>6.6200002200657861</v>
      </c>
      <c r="J267" s="22">
        <f t="shared" si="7"/>
        <v>365568.6</v>
      </c>
      <c r="K267" s="48">
        <f t="shared" si="6"/>
        <v>0.73152645985982057</v>
      </c>
    </row>
    <row r="268" spans="1:11" x14ac:dyDescent="0.25">
      <c r="A268" s="15">
        <v>713</v>
      </c>
      <c r="B268" s="15">
        <v>530</v>
      </c>
      <c r="C268" s="15">
        <v>890</v>
      </c>
      <c r="D268" s="28" t="s">
        <v>282</v>
      </c>
      <c r="E268" s="15">
        <v>459</v>
      </c>
      <c r="F268" t="s">
        <v>285</v>
      </c>
      <c r="G268" s="16">
        <v>39041.71</v>
      </c>
      <c r="H268" s="16">
        <v>39041.71</v>
      </c>
      <c r="I268" s="17">
        <v>4.9734662420382163</v>
      </c>
      <c r="J268" s="16">
        <f t="shared" si="7"/>
        <v>0</v>
      </c>
      <c r="K268" s="18">
        <f t="shared" si="6"/>
        <v>0</v>
      </c>
    </row>
    <row r="269" spans="1:11" x14ac:dyDescent="0.25">
      <c r="A269" s="20">
        <v>713</v>
      </c>
      <c r="B269" s="20">
        <v>530</v>
      </c>
      <c r="C269" s="20">
        <v>890</v>
      </c>
      <c r="D269" s="29" t="s">
        <v>282</v>
      </c>
      <c r="E269" s="20">
        <v>480</v>
      </c>
      <c r="F269" s="21" t="s">
        <v>286</v>
      </c>
      <c r="G269" s="22">
        <v>733984.23000000021</v>
      </c>
      <c r="H269" s="22">
        <v>168368.66000000003</v>
      </c>
      <c r="I269" s="23">
        <v>6.6199998246395797</v>
      </c>
      <c r="J269" s="22">
        <f t="shared" si="7"/>
        <v>565615.57000000018</v>
      </c>
      <c r="K269" s="48">
        <f t="shared" si="6"/>
        <v>0.77060997618436577</v>
      </c>
    </row>
    <row r="270" spans="1:11" x14ac:dyDescent="0.25">
      <c r="A270" s="56">
        <v>718</v>
      </c>
      <c r="B270" s="56">
        <v>531</v>
      </c>
      <c r="C270" s="57">
        <v>843</v>
      </c>
      <c r="D270" s="24" t="s">
        <v>287</v>
      </c>
      <c r="E270" s="24"/>
      <c r="F270" s="24"/>
      <c r="G270" s="26">
        <f>SUM(G271:G275)</f>
        <v>5129169.6548000006</v>
      </c>
      <c r="H270" s="26">
        <f>SUM(H271:H275)</f>
        <v>1887693</v>
      </c>
      <c r="I270" s="27">
        <v>6.62</v>
      </c>
      <c r="J270" s="26">
        <f t="shared" si="7"/>
        <v>3241476.6548000006</v>
      </c>
      <c r="K270" s="49">
        <f t="shared" si="6"/>
        <v>0.63196908524297857</v>
      </c>
    </row>
    <row r="271" spans="1:11" x14ac:dyDescent="0.25">
      <c r="A271" s="15">
        <v>718</v>
      </c>
      <c r="B271" s="15">
        <v>531</v>
      </c>
      <c r="C271" s="15">
        <v>843</v>
      </c>
      <c r="D271" s="28" t="s">
        <v>287</v>
      </c>
      <c r="E271" s="15">
        <v>141</v>
      </c>
      <c r="F271" t="s">
        <v>288</v>
      </c>
      <c r="G271" s="16">
        <v>261587.65</v>
      </c>
      <c r="H271" s="16">
        <v>67634.34</v>
      </c>
      <c r="I271" s="17">
        <v>6.6200004365415843</v>
      </c>
      <c r="J271" s="16">
        <f t="shared" si="7"/>
        <v>193953.31</v>
      </c>
      <c r="K271" s="18">
        <f t="shared" si="6"/>
        <v>0.74144673878908274</v>
      </c>
    </row>
    <row r="272" spans="1:11" x14ac:dyDescent="0.25">
      <c r="A272" s="20">
        <v>718</v>
      </c>
      <c r="B272" s="20">
        <v>531</v>
      </c>
      <c r="C272" s="20">
        <v>843</v>
      </c>
      <c r="D272" s="29" t="s">
        <v>287</v>
      </c>
      <c r="E272" s="20">
        <v>146</v>
      </c>
      <c r="F272" s="21" t="s">
        <v>289</v>
      </c>
      <c r="G272" s="22">
        <v>2320436.35</v>
      </c>
      <c r="H272" s="22">
        <v>1131909.6599999999</v>
      </c>
      <c r="I272" s="23">
        <v>6.6199999739155855</v>
      </c>
      <c r="J272" s="22">
        <f t="shared" si="7"/>
        <v>1188526.6900000002</v>
      </c>
      <c r="K272" s="48">
        <f t="shared" ref="K272:K335" si="8">IFERROR(J272/G272,"")</f>
        <v>0.51219965158708192</v>
      </c>
    </row>
    <row r="273" spans="1:11" x14ac:dyDescent="0.25">
      <c r="A273" s="15">
        <v>718</v>
      </c>
      <c r="B273" s="15">
        <v>531</v>
      </c>
      <c r="C273" s="15">
        <v>843</v>
      </c>
      <c r="D273" s="28" t="s">
        <v>287</v>
      </c>
      <c r="E273" s="15">
        <v>206</v>
      </c>
      <c r="F273" t="s">
        <v>290</v>
      </c>
      <c r="G273" s="16">
        <v>1825471.48</v>
      </c>
      <c r="H273" s="16">
        <v>449608.34</v>
      </c>
      <c r="I273" s="17">
        <v>6.6200000656687115</v>
      </c>
      <c r="J273" s="16">
        <f t="shared" si="7"/>
        <v>1375863.14</v>
      </c>
      <c r="K273" s="18">
        <f t="shared" si="8"/>
        <v>0.75370289542951385</v>
      </c>
    </row>
    <row r="274" spans="1:11" x14ac:dyDescent="0.25">
      <c r="A274" s="20">
        <v>718</v>
      </c>
      <c r="B274" s="20">
        <v>531</v>
      </c>
      <c r="C274" s="20">
        <v>843</v>
      </c>
      <c r="D274" s="29" t="s">
        <v>287</v>
      </c>
      <c r="E274" s="20">
        <v>268</v>
      </c>
      <c r="F274" s="21" t="s">
        <v>291</v>
      </c>
      <c r="G274" s="22">
        <v>134384.24</v>
      </c>
      <c r="H274" s="22">
        <v>64103.66</v>
      </c>
      <c r="I274" s="23">
        <v>6.6199995394147866</v>
      </c>
      <c r="J274" s="22">
        <f t="shared" si="7"/>
        <v>70280.579999999987</v>
      </c>
      <c r="K274" s="48">
        <f t="shared" si="8"/>
        <v>0.52298230804445511</v>
      </c>
    </row>
    <row r="275" spans="1:11" x14ac:dyDescent="0.25">
      <c r="A275" s="15">
        <v>718</v>
      </c>
      <c r="B275" s="15">
        <v>531</v>
      </c>
      <c r="C275" s="15">
        <v>843</v>
      </c>
      <c r="D275" s="28" t="s">
        <v>287</v>
      </c>
      <c r="E275" s="15">
        <v>337</v>
      </c>
      <c r="F275" t="s">
        <v>292</v>
      </c>
      <c r="G275" s="16">
        <v>587289.93480000016</v>
      </c>
      <c r="H275" s="16">
        <v>174436.99999999997</v>
      </c>
      <c r="I275" s="17">
        <v>6.6199999999999992</v>
      </c>
      <c r="J275" s="16">
        <f t="shared" ref="J275:J338" si="9">G275-H275</f>
        <v>412852.93480000016</v>
      </c>
      <c r="K275" s="18">
        <f t="shared" si="8"/>
        <v>0.70297975554543768</v>
      </c>
    </row>
    <row r="276" spans="1:11" x14ac:dyDescent="0.25">
      <c r="A276" s="56">
        <v>722</v>
      </c>
      <c r="B276" s="56">
        <v>532</v>
      </c>
      <c r="C276" s="57"/>
      <c r="D276" s="24" t="s">
        <v>293</v>
      </c>
      <c r="E276" s="24"/>
      <c r="F276" s="24"/>
      <c r="G276" s="26">
        <f>SUM(G277:G279)</f>
        <v>3674591.8075999999</v>
      </c>
      <c r="H276" s="26">
        <f>SUM(H277:H279)</f>
        <v>762403.34000000008</v>
      </c>
      <c r="I276" s="27">
        <v>6.6200000387264835</v>
      </c>
      <c r="J276" s="26">
        <f t="shared" si="9"/>
        <v>2912188.4676000001</v>
      </c>
      <c r="K276" s="49">
        <f t="shared" si="8"/>
        <v>0.79252026349616467</v>
      </c>
    </row>
    <row r="277" spans="1:11" x14ac:dyDescent="0.25">
      <c r="A277" s="15">
        <v>722</v>
      </c>
      <c r="B277" s="15">
        <v>532</v>
      </c>
      <c r="C277" s="15"/>
      <c r="D277" s="28" t="s">
        <v>293</v>
      </c>
      <c r="E277" s="15">
        <v>17</v>
      </c>
      <c r="F277" t="s">
        <v>294</v>
      </c>
      <c r="G277" s="16">
        <v>3013532.74</v>
      </c>
      <c r="H277" s="16">
        <v>510181.34</v>
      </c>
      <c r="I277" s="17">
        <v>6.6200000578719722</v>
      </c>
      <c r="J277" s="16">
        <f t="shared" si="9"/>
        <v>2503351.4000000004</v>
      </c>
      <c r="K277" s="18">
        <f t="shared" si="8"/>
        <v>0.8307032363617195</v>
      </c>
    </row>
    <row r="278" spans="1:11" x14ac:dyDescent="0.25">
      <c r="A278" s="20">
        <v>722</v>
      </c>
      <c r="B278" s="20">
        <v>532</v>
      </c>
      <c r="C278" s="20"/>
      <c r="D278" s="29" t="s">
        <v>293</v>
      </c>
      <c r="E278" s="20">
        <v>165</v>
      </c>
      <c r="F278" s="21" t="s">
        <v>295</v>
      </c>
      <c r="G278" s="22">
        <v>204307.3</v>
      </c>
      <c r="H278" s="22">
        <v>60021.34</v>
      </c>
      <c r="I278" s="23">
        <v>6.620000491911747</v>
      </c>
      <c r="J278" s="22">
        <f t="shared" si="9"/>
        <v>144285.96</v>
      </c>
      <c r="K278" s="48">
        <f t="shared" si="8"/>
        <v>0.70622028679347237</v>
      </c>
    </row>
    <row r="279" spans="1:11" x14ac:dyDescent="0.25">
      <c r="A279" s="15">
        <v>722</v>
      </c>
      <c r="B279" s="15">
        <v>532</v>
      </c>
      <c r="C279" s="15"/>
      <c r="D279" s="28" t="s">
        <v>293</v>
      </c>
      <c r="E279" s="15">
        <v>265</v>
      </c>
      <c r="F279" t="s">
        <v>296</v>
      </c>
      <c r="G279" s="16">
        <v>456751.76759999973</v>
      </c>
      <c r="H279" s="16">
        <v>192200.66</v>
      </c>
      <c r="I279" s="17">
        <v>6.6199998463834655</v>
      </c>
      <c r="J279" s="16">
        <f t="shared" si="9"/>
        <v>264551.10759999976</v>
      </c>
      <c r="K279" s="18">
        <f t="shared" si="8"/>
        <v>0.57920105923198162</v>
      </c>
    </row>
    <row r="280" spans="1:11" x14ac:dyDescent="0.25">
      <c r="A280" s="56">
        <v>726</v>
      </c>
      <c r="B280" s="56">
        <v>533</v>
      </c>
      <c r="C280" s="57"/>
      <c r="D280" s="24" t="s">
        <v>297</v>
      </c>
      <c r="E280" s="24"/>
      <c r="F280" s="24"/>
      <c r="G280" s="26">
        <f>SUM(G281:G282)</f>
        <v>2872079.5855</v>
      </c>
      <c r="H280" s="26">
        <f>SUM(H281:H282)</f>
        <v>939929.68000000017</v>
      </c>
      <c r="I280" s="27">
        <v>6.6200000628242766</v>
      </c>
      <c r="J280" s="26">
        <f t="shared" si="9"/>
        <v>1932149.9054999999</v>
      </c>
      <c r="K280" s="49">
        <f t="shared" si="8"/>
        <v>0.67273550331079424</v>
      </c>
    </row>
    <row r="281" spans="1:11" x14ac:dyDescent="0.25">
      <c r="A281" s="15">
        <v>726</v>
      </c>
      <c r="B281" s="15">
        <v>533</v>
      </c>
      <c r="C281" s="15"/>
      <c r="D281" s="28" t="s">
        <v>297</v>
      </c>
      <c r="E281" s="15">
        <v>161</v>
      </c>
      <c r="F281" t="s">
        <v>298</v>
      </c>
      <c r="G281" s="16">
        <v>1852778.54</v>
      </c>
      <c r="H281" s="16">
        <v>411874.34</v>
      </c>
      <c r="I281" s="17">
        <v>6.6200000716849718</v>
      </c>
      <c r="J281" s="16">
        <f t="shared" si="9"/>
        <v>1440904.2</v>
      </c>
      <c r="K281" s="18">
        <f t="shared" si="8"/>
        <v>0.77769909834987616</v>
      </c>
    </row>
    <row r="282" spans="1:11" x14ac:dyDescent="0.25">
      <c r="A282" s="20">
        <v>726</v>
      </c>
      <c r="B282" s="20">
        <v>533</v>
      </c>
      <c r="C282" s="20"/>
      <c r="D282" s="29" t="s">
        <v>297</v>
      </c>
      <c r="E282" s="20">
        <v>375</v>
      </c>
      <c r="F282" s="21" t="s">
        <v>299</v>
      </c>
      <c r="G282" s="22">
        <v>1019301.0455</v>
      </c>
      <c r="H282" s="22">
        <v>528055.34000000008</v>
      </c>
      <c r="I282" s="23">
        <v>6.6200000559130805</v>
      </c>
      <c r="J282" s="22">
        <f t="shared" si="9"/>
        <v>491245.70549999992</v>
      </c>
      <c r="K282" s="48">
        <f t="shared" si="8"/>
        <v>0.48194368844096308</v>
      </c>
    </row>
    <row r="283" spans="1:11" x14ac:dyDescent="0.25">
      <c r="A283" s="56">
        <v>743</v>
      </c>
      <c r="B283" s="56">
        <v>535</v>
      </c>
      <c r="C283" s="57"/>
      <c r="D283" s="24" t="s">
        <v>300</v>
      </c>
      <c r="E283" s="24"/>
      <c r="F283" s="24"/>
      <c r="G283" s="26">
        <f>SUM(G284:G285)</f>
        <v>27264529.849400003</v>
      </c>
      <c r="H283" s="26">
        <f>SUM(H284:H285)</f>
        <v>13306200</v>
      </c>
      <c r="I283" s="27">
        <v>6.62</v>
      </c>
      <c r="J283" s="26">
        <f t="shared" si="9"/>
        <v>13958329.849400003</v>
      </c>
      <c r="K283" s="49">
        <f t="shared" si="8"/>
        <v>0.51195930854120986</v>
      </c>
    </row>
    <row r="284" spans="1:11" x14ac:dyDescent="0.25">
      <c r="A284" s="15">
        <v>743</v>
      </c>
      <c r="B284" s="15">
        <v>535</v>
      </c>
      <c r="C284" s="15"/>
      <c r="D284" s="28" t="s">
        <v>300</v>
      </c>
      <c r="E284" s="15">
        <v>142</v>
      </c>
      <c r="F284" t="s">
        <v>301</v>
      </c>
      <c r="G284" s="16">
        <v>11770097.539999999</v>
      </c>
      <c r="H284" s="16">
        <v>7565667</v>
      </c>
      <c r="I284" s="17">
        <v>6.62</v>
      </c>
      <c r="J284" s="16">
        <f t="shared" si="9"/>
        <v>4204430.5399999991</v>
      </c>
      <c r="K284" s="18">
        <f t="shared" si="8"/>
        <v>0.35721288848384508</v>
      </c>
    </row>
    <row r="285" spans="1:11" x14ac:dyDescent="0.25">
      <c r="A285" s="20">
        <v>743</v>
      </c>
      <c r="B285" s="20">
        <v>535</v>
      </c>
      <c r="C285" s="20"/>
      <c r="D285" s="29" t="s">
        <v>300</v>
      </c>
      <c r="E285" s="20">
        <v>400</v>
      </c>
      <c r="F285" s="21" t="s">
        <v>302</v>
      </c>
      <c r="G285" s="22">
        <v>15494432.309400003</v>
      </c>
      <c r="H285" s="22">
        <v>5740533</v>
      </c>
      <c r="I285" s="23">
        <v>6.62</v>
      </c>
      <c r="J285" s="22">
        <f t="shared" si="9"/>
        <v>9753899.3094000034</v>
      </c>
      <c r="K285" s="48">
        <f t="shared" si="8"/>
        <v>0.62950995006655441</v>
      </c>
    </row>
    <row r="286" spans="1:11" x14ac:dyDescent="0.25">
      <c r="A286" s="56">
        <v>753</v>
      </c>
      <c r="B286" s="56">
        <v>537</v>
      </c>
      <c r="C286" s="57"/>
      <c r="D286" s="24" t="s">
        <v>303</v>
      </c>
      <c r="E286" s="24"/>
      <c r="F286" s="24"/>
      <c r="G286" s="26">
        <f>SUM(G287:G291)</f>
        <v>7879629.6189000001</v>
      </c>
      <c r="H286" s="26">
        <f>SUM(H287:H291)</f>
        <v>4017898.68</v>
      </c>
      <c r="I286" s="27">
        <v>6.6200000146968367</v>
      </c>
      <c r="J286" s="26">
        <f t="shared" si="9"/>
        <v>3861730.9389</v>
      </c>
      <c r="K286" s="49">
        <f t="shared" si="8"/>
        <v>0.49009041359473182</v>
      </c>
    </row>
    <row r="287" spans="1:11" x14ac:dyDescent="0.25">
      <c r="A287" s="15">
        <v>753</v>
      </c>
      <c r="B287" s="15">
        <v>537</v>
      </c>
      <c r="C287" s="15"/>
      <c r="D287" s="28" t="s">
        <v>303</v>
      </c>
      <c r="E287" s="15">
        <v>3</v>
      </c>
      <c r="F287" t="s">
        <v>304</v>
      </c>
      <c r="G287" s="16">
        <v>1568046.29</v>
      </c>
      <c r="H287" s="16">
        <v>1052359.3400000001</v>
      </c>
      <c r="I287" s="17">
        <v>6.6200000280561975</v>
      </c>
      <c r="J287" s="16">
        <f t="shared" si="9"/>
        <v>515686.94999999995</v>
      </c>
      <c r="K287" s="18">
        <f t="shared" si="8"/>
        <v>0.32887227455510892</v>
      </c>
    </row>
    <row r="288" spans="1:11" x14ac:dyDescent="0.25">
      <c r="A288" s="20">
        <v>753</v>
      </c>
      <c r="B288" s="20">
        <v>537</v>
      </c>
      <c r="C288" s="20"/>
      <c r="D288" s="29" t="s">
        <v>303</v>
      </c>
      <c r="E288" s="20">
        <v>98</v>
      </c>
      <c r="F288" s="21" t="s">
        <v>305</v>
      </c>
      <c r="G288" s="22">
        <v>909309.26</v>
      </c>
      <c r="H288" s="22">
        <v>378664</v>
      </c>
      <c r="I288" s="23">
        <v>6.62</v>
      </c>
      <c r="J288" s="22">
        <f t="shared" si="9"/>
        <v>530645.26</v>
      </c>
      <c r="K288" s="48">
        <f t="shared" si="8"/>
        <v>0.58356962074707119</v>
      </c>
    </row>
    <row r="289" spans="1:11" x14ac:dyDescent="0.25">
      <c r="A289" s="15">
        <v>753</v>
      </c>
      <c r="B289" s="15">
        <v>537</v>
      </c>
      <c r="C289" s="15"/>
      <c r="D289" s="28" t="s">
        <v>303</v>
      </c>
      <c r="E289" s="15">
        <v>99</v>
      </c>
      <c r="F289" t="s">
        <v>306</v>
      </c>
      <c r="G289" s="16">
        <v>869911.11</v>
      </c>
      <c r="H289" s="16">
        <v>291280</v>
      </c>
      <c r="I289" s="17">
        <v>6.62</v>
      </c>
      <c r="J289" s="16">
        <f t="shared" si="9"/>
        <v>578631.11</v>
      </c>
      <c r="K289" s="18">
        <f t="shared" si="8"/>
        <v>0.66516119100950444</v>
      </c>
    </row>
    <row r="290" spans="1:11" x14ac:dyDescent="0.25">
      <c r="A290" s="20">
        <v>753</v>
      </c>
      <c r="B290" s="20">
        <v>537</v>
      </c>
      <c r="C290" s="20"/>
      <c r="D290" s="29" t="s">
        <v>303</v>
      </c>
      <c r="E290" s="20">
        <v>191</v>
      </c>
      <c r="F290" s="21" t="s">
        <v>307</v>
      </c>
      <c r="G290" s="22">
        <v>1758733.33</v>
      </c>
      <c r="H290" s="22">
        <v>871302.34</v>
      </c>
      <c r="I290" s="23">
        <v>6.620000033886285</v>
      </c>
      <c r="J290" s="22">
        <f t="shared" si="9"/>
        <v>887430.99000000011</v>
      </c>
      <c r="K290" s="48">
        <f t="shared" si="8"/>
        <v>0.50458530287817993</v>
      </c>
    </row>
    <row r="291" spans="1:11" x14ac:dyDescent="0.25">
      <c r="A291" s="15">
        <v>753</v>
      </c>
      <c r="B291" s="15">
        <v>537</v>
      </c>
      <c r="C291" s="15"/>
      <c r="D291" s="28" t="s">
        <v>303</v>
      </c>
      <c r="E291" s="15">
        <v>275</v>
      </c>
      <c r="F291" t="s">
        <v>308</v>
      </c>
      <c r="G291" s="16">
        <v>2773629.6288999999</v>
      </c>
      <c r="H291" s="16">
        <v>1424293</v>
      </c>
      <c r="I291" s="17">
        <v>6.62</v>
      </c>
      <c r="J291" s="16">
        <f t="shared" si="9"/>
        <v>1349336.6288999999</v>
      </c>
      <c r="K291" s="18">
        <f t="shared" si="8"/>
        <v>0.48648767479280802</v>
      </c>
    </row>
    <row r="292" spans="1:11" x14ac:dyDescent="0.25">
      <c r="A292" s="56">
        <v>765</v>
      </c>
      <c r="B292" s="56">
        <v>540</v>
      </c>
      <c r="C292" s="57"/>
      <c r="D292" s="24" t="s">
        <v>309</v>
      </c>
      <c r="E292" s="24"/>
      <c r="F292" s="24"/>
      <c r="G292" s="26">
        <f>SUM(G293:G297)</f>
        <v>26335483.256899998</v>
      </c>
      <c r="H292" s="26">
        <f>SUM(H293:H297)</f>
        <v>11303429.34</v>
      </c>
      <c r="I292" s="27">
        <v>6.6200000026120565</v>
      </c>
      <c r="J292" s="26">
        <f t="shared" si="9"/>
        <v>15032053.916899998</v>
      </c>
      <c r="K292" s="49">
        <f t="shared" si="8"/>
        <v>0.570790889624611</v>
      </c>
    </row>
    <row r="293" spans="1:11" x14ac:dyDescent="0.25">
      <c r="A293" s="15">
        <v>765</v>
      </c>
      <c r="B293" s="15">
        <v>540</v>
      </c>
      <c r="C293" s="15"/>
      <c r="D293" s="28" t="s">
        <v>309</v>
      </c>
      <c r="E293" s="15">
        <v>162</v>
      </c>
      <c r="F293" t="s">
        <v>310</v>
      </c>
      <c r="G293" s="16">
        <v>2085770.27</v>
      </c>
      <c r="H293" s="16">
        <v>1872687.66</v>
      </c>
      <c r="I293" s="17">
        <v>6.6199999842337824</v>
      </c>
      <c r="J293" s="16">
        <f t="shared" si="9"/>
        <v>213082.6100000001</v>
      </c>
      <c r="K293" s="18">
        <f t="shared" si="8"/>
        <v>0.10216015304504274</v>
      </c>
    </row>
    <row r="294" spans="1:11" x14ac:dyDescent="0.25">
      <c r="A294" s="20">
        <v>765</v>
      </c>
      <c r="B294" s="20">
        <v>540</v>
      </c>
      <c r="C294" s="20"/>
      <c r="D294" s="29" t="s">
        <v>309</v>
      </c>
      <c r="E294" s="20">
        <v>434</v>
      </c>
      <c r="F294" s="21" t="s">
        <v>311</v>
      </c>
      <c r="G294" s="22">
        <v>3326171.54</v>
      </c>
      <c r="H294" s="22">
        <v>1903250</v>
      </c>
      <c r="I294" s="23">
        <v>6.62</v>
      </c>
      <c r="J294" s="22">
        <f t="shared" si="9"/>
        <v>1422921.54</v>
      </c>
      <c r="K294" s="48">
        <f t="shared" si="8"/>
        <v>0.4277955970965947</v>
      </c>
    </row>
    <row r="295" spans="1:11" x14ac:dyDescent="0.25">
      <c r="A295" s="15">
        <v>765</v>
      </c>
      <c r="B295" s="15">
        <v>540</v>
      </c>
      <c r="C295" s="15"/>
      <c r="D295" s="28" t="s">
        <v>309</v>
      </c>
      <c r="E295" s="15">
        <v>447</v>
      </c>
      <c r="F295" t="s">
        <v>312</v>
      </c>
      <c r="G295" s="16">
        <v>9844203.6400000006</v>
      </c>
      <c r="H295" s="16">
        <v>3807493</v>
      </c>
      <c r="I295" s="17">
        <v>6.62</v>
      </c>
      <c r="J295" s="16">
        <f t="shared" si="9"/>
        <v>6036710.6400000006</v>
      </c>
      <c r="K295" s="18">
        <f t="shared" si="8"/>
        <v>0.61322488448644086</v>
      </c>
    </row>
    <row r="296" spans="1:11" x14ac:dyDescent="0.25">
      <c r="A296" s="20">
        <v>765</v>
      </c>
      <c r="B296" s="20">
        <v>540</v>
      </c>
      <c r="C296" s="20"/>
      <c r="D296" s="29" t="s">
        <v>309</v>
      </c>
      <c r="E296" s="20">
        <v>451</v>
      </c>
      <c r="F296" s="21" t="s">
        <v>313</v>
      </c>
      <c r="G296" s="22">
        <v>8295677.2300000004</v>
      </c>
      <c r="H296" s="22">
        <v>2544176.34</v>
      </c>
      <c r="I296" s="23">
        <v>6.6200000116050131</v>
      </c>
      <c r="J296" s="22">
        <f t="shared" si="9"/>
        <v>5751500.8900000006</v>
      </c>
      <c r="K296" s="48">
        <f t="shared" si="8"/>
        <v>0.69331300272877183</v>
      </c>
    </row>
    <row r="297" spans="1:11" x14ac:dyDescent="0.25">
      <c r="A297" s="15">
        <v>765</v>
      </c>
      <c r="B297" s="15">
        <v>540</v>
      </c>
      <c r="C297" s="15"/>
      <c r="D297" s="28" t="s">
        <v>309</v>
      </c>
      <c r="E297" s="15">
        <v>453</v>
      </c>
      <c r="F297" t="s">
        <v>314</v>
      </c>
      <c r="G297" s="16">
        <v>2783660.5768999979</v>
      </c>
      <c r="H297" s="16">
        <v>1175822.3399999999</v>
      </c>
      <c r="I297" s="17">
        <v>6.6200000251102553</v>
      </c>
      <c r="J297" s="16">
        <f t="shared" si="9"/>
        <v>1607838.236899998</v>
      </c>
      <c r="K297" s="18">
        <f t="shared" si="8"/>
        <v>0.57759852269437051</v>
      </c>
    </row>
    <row r="298" spans="1:11" x14ac:dyDescent="0.25">
      <c r="A298" s="56">
        <v>774</v>
      </c>
      <c r="B298" s="56">
        <v>541</v>
      </c>
      <c r="C298" s="57">
        <v>843</v>
      </c>
      <c r="D298" s="24" t="s">
        <v>315</v>
      </c>
      <c r="E298" s="24"/>
      <c r="F298" s="24"/>
      <c r="G298" s="26">
        <f>SUM(G299:G301)</f>
        <v>8621879.5823000018</v>
      </c>
      <c r="H298" s="26">
        <f>SUM(H299:H301)</f>
        <v>1339226</v>
      </c>
      <c r="I298" s="27">
        <v>6.62</v>
      </c>
      <c r="J298" s="26">
        <f t="shared" si="9"/>
        <v>7282653.5823000018</v>
      </c>
      <c r="K298" s="49">
        <f t="shared" si="8"/>
        <v>0.84467122427117647</v>
      </c>
    </row>
    <row r="299" spans="1:11" x14ac:dyDescent="0.25">
      <c r="A299" s="20">
        <v>774</v>
      </c>
      <c r="B299" s="20">
        <v>541</v>
      </c>
      <c r="C299" s="20">
        <v>843</v>
      </c>
      <c r="D299" s="29" t="s">
        <v>315</v>
      </c>
      <c r="E299" s="20">
        <v>62</v>
      </c>
      <c r="F299" s="21" t="s">
        <v>316</v>
      </c>
      <c r="G299" s="22">
        <v>2508966.96</v>
      </c>
      <c r="H299" s="22">
        <v>451484</v>
      </c>
      <c r="I299" s="23">
        <v>6.62</v>
      </c>
      <c r="J299" s="22">
        <f t="shared" si="9"/>
        <v>2057482.96</v>
      </c>
      <c r="K299" s="48">
        <f t="shared" si="8"/>
        <v>0.82005183519833991</v>
      </c>
    </row>
    <row r="300" spans="1:11" x14ac:dyDescent="0.25">
      <c r="A300" s="15">
        <v>774</v>
      </c>
      <c r="B300" s="15">
        <v>541</v>
      </c>
      <c r="C300" s="15">
        <v>843</v>
      </c>
      <c r="D300" s="28" t="s">
        <v>315</v>
      </c>
      <c r="E300" s="15">
        <v>225</v>
      </c>
      <c r="F300" t="s">
        <v>317</v>
      </c>
      <c r="G300" s="16">
        <v>1176886.56</v>
      </c>
      <c r="H300" s="16">
        <v>248691.34</v>
      </c>
      <c r="I300" s="17">
        <v>6.6200001187222703</v>
      </c>
      <c r="J300" s="16">
        <f t="shared" si="9"/>
        <v>928195.22000000009</v>
      </c>
      <c r="K300" s="18">
        <f t="shared" si="8"/>
        <v>0.78868707617835321</v>
      </c>
    </row>
    <row r="301" spans="1:11" x14ac:dyDescent="0.25">
      <c r="A301" s="20">
        <v>774</v>
      </c>
      <c r="B301" s="20">
        <v>541</v>
      </c>
      <c r="C301" s="20">
        <v>843</v>
      </c>
      <c r="D301" s="29" t="s">
        <v>315</v>
      </c>
      <c r="E301" s="20">
        <v>278</v>
      </c>
      <c r="F301" s="21" t="s">
        <v>318</v>
      </c>
      <c r="G301" s="22">
        <v>4936026.0623000022</v>
      </c>
      <c r="H301" s="22">
        <v>639050.66</v>
      </c>
      <c r="I301" s="23">
        <v>6.6199999537983425</v>
      </c>
      <c r="J301" s="22">
        <f t="shared" si="9"/>
        <v>4296975.4023000021</v>
      </c>
      <c r="K301" s="48">
        <f t="shared" si="8"/>
        <v>0.87053336997531439</v>
      </c>
    </row>
    <row r="302" spans="1:11" x14ac:dyDescent="0.25">
      <c r="A302" s="56">
        <v>780</v>
      </c>
      <c r="B302" s="56">
        <v>542</v>
      </c>
      <c r="C302" s="57"/>
      <c r="D302" s="24" t="s">
        <v>319</v>
      </c>
      <c r="E302" s="24"/>
      <c r="F302" s="24"/>
      <c r="G302" s="26">
        <f>SUM(G303:G304)</f>
        <v>3660533.0028999997</v>
      </c>
      <c r="H302" s="26">
        <f>SUM(H303:H304)</f>
        <v>1230327</v>
      </c>
      <c r="I302" s="27">
        <v>6.62</v>
      </c>
      <c r="J302" s="26">
        <f t="shared" si="9"/>
        <v>2430206.0028999997</v>
      </c>
      <c r="K302" s="49">
        <f t="shared" si="8"/>
        <v>0.66389402881348347</v>
      </c>
    </row>
    <row r="303" spans="1:11" x14ac:dyDescent="0.25">
      <c r="A303" s="15">
        <v>780</v>
      </c>
      <c r="B303" s="15">
        <v>542</v>
      </c>
      <c r="C303" s="15"/>
      <c r="D303" s="28" t="s">
        <v>319</v>
      </c>
      <c r="E303" s="15">
        <v>42</v>
      </c>
      <c r="F303" t="s">
        <v>320</v>
      </c>
      <c r="G303" s="16">
        <v>1094133.31</v>
      </c>
      <c r="H303" s="16">
        <v>297679.34000000003</v>
      </c>
      <c r="I303" s="17">
        <v>6.6200000991845807</v>
      </c>
      <c r="J303" s="16">
        <f t="shared" si="9"/>
        <v>796453.97</v>
      </c>
      <c r="K303" s="18">
        <f t="shared" si="8"/>
        <v>0.72793137976943589</v>
      </c>
    </row>
    <row r="304" spans="1:11" x14ac:dyDescent="0.25">
      <c r="A304" s="20">
        <v>780</v>
      </c>
      <c r="B304" s="20">
        <v>542</v>
      </c>
      <c r="C304" s="20"/>
      <c r="D304" s="29" t="s">
        <v>319</v>
      </c>
      <c r="E304" s="20">
        <v>264</v>
      </c>
      <c r="F304" s="21" t="s">
        <v>321</v>
      </c>
      <c r="G304" s="22">
        <v>2566399.6928999997</v>
      </c>
      <c r="H304" s="22">
        <v>932647.65999999992</v>
      </c>
      <c r="I304" s="23">
        <v>6.619999968342599</v>
      </c>
      <c r="J304" s="22">
        <f t="shared" si="9"/>
        <v>1633752.0328999998</v>
      </c>
      <c r="K304" s="48">
        <f t="shared" si="8"/>
        <v>0.63659298176344481</v>
      </c>
    </row>
    <row r="305" spans="1:11" x14ac:dyDescent="0.25">
      <c r="A305" s="56">
        <v>789</v>
      </c>
      <c r="B305" s="56">
        <v>544</v>
      </c>
      <c r="C305" s="57"/>
      <c r="D305" s="24" t="s">
        <v>322</v>
      </c>
      <c r="E305" s="24"/>
      <c r="F305" s="24"/>
      <c r="G305" s="26">
        <f>SUM(G306:G309)</f>
        <v>7272894.7850000001</v>
      </c>
      <c r="H305" s="26">
        <f>SUM(H306:H309)</f>
        <v>6701156.6200000001</v>
      </c>
      <c r="I305" s="27">
        <v>4.0955191077365543</v>
      </c>
      <c r="J305" s="26">
        <f t="shared" si="9"/>
        <v>571738.16500000004</v>
      </c>
      <c r="K305" s="49">
        <f t="shared" si="8"/>
        <v>7.8612187017909688E-2</v>
      </c>
    </row>
    <row r="306" spans="1:11" x14ac:dyDescent="0.25">
      <c r="A306" s="15">
        <v>789</v>
      </c>
      <c r="B306" s="15">
        <v>544</v>
      </c>
      <c r="C306" s="15"/>
      <c r="D306" s="28" t="s">
        <v>322</v>
      </c>
      <c r="E306" s="15">
        <v>39</v>
      </c>
      <c r="F306" t="s">
        <v>323</v>
      </c>
      <c r="G306" s="16">
        <v>3778268.84</v>
      </c>
      <c r="H306" s="16">
        <v>3778268.84</v>
      </c>
      <c r="I306" s="17">
        <v>6.6194449304286183</v>
      </c>
      <c r="J306" s="16">
        <f t="shared" si="9"/>
        <v>0</v>
      </c>
      <c r="K306" s="18">
        <f t="shared" si="8"/>
        <v>0</v>
      </c>
    </row>
    <row r="307" spans="1:11" x14ac:dyDescent="0.25">
      <c r="A307" s="20">
        <v>789</v>
      </c>
      <c r="B307" s="20">
        <v>544</v>
      </c>
      <c r="C307" s="20"/>
      <c r="D307" s="29" t="s">
        <v>322</v>
      </c>
      <c r="E307" s="20">
        <v>181</v>
      </c>
      <c r="F307" s="21" t="s">
        <v>324</v>
      </c>
      <c r="G307" s="22">
        <v>898202.51</v>
      </c>
      <c r="H307" s="22">
        <v>898202.51</v>
      </c>
      <c r="I307" s="23">
        <v>4.5310367152026849</v>
      </c>
      <c r="J307" s="22">
        <f t="shared" si="9"/>
        <v>0</v>
      </c>
      <c r="K307" s="48">
        <f t="shared" si="8"/>
        <v>0</v>
      </c>
    </row>
    <row r="308" spans="1:11" x14ac:dyDescent="0.25">
      <c r="A308" s="15">
        <v>789</v>
      </c>
      <c r="B308" s="15">
        <v>544</v>
      </c>
      <c r="C308" s="15"/>
      <c r="D308" s="28" t="s">
        <v>322</v>
      </c>
      <c r="E308" s="15">
        <v>303</v>
      </c>
      <c r="F308" t="s">
        <v>325</v>
      </c>
      <c r="G308" s="16">
        <v>421100.61</v>
      </c>
      <c r="H308" s="16">
        <v>421100.61</v>
      </c>
      <c r="I308" s="17">
        <v>0.67379691147592025</v>
      </c>
      <c r="J308" s="16">
        <f t="shared" si="9"/>
        <v>0</v>
      </c>
      <c r="K308" s="18">
        <f t="shared" si="8"/>
        <v>0</v>
      </c>
    </row>
    <row r="309" spans="1:11" x14ac:dyDescent="0.25">
      <c r="A309" s="20">
        <v>789</v>
      </c>
      <c r="B309" s="20">
        <v>544</v>
      </c>
      <c r="C309" s="20"/>
      <c r="D309" s="29" t="s">
        <v>322</v>
      </c>
      <c r="E309" s="20">
        <v>488</v>
      </c>
      <c r="F309" s="21" t="s">
        <v>326</v>
      </c>
      <c r="G309" s="22">
        <v>2175322.8250000007</v>
      </c>
      <c r="H309" s="22">
        <v>1603584.6600000001</v>
      </c>
      <c r="I309" s="23">
        <v>6.619999981588002</v>
      </c>
      <c r="J309" s="22">
        <f t="shared" si="9"/>
        <v>571738.1650000005</v>
      </c>
      <c r="K309" s="48">
        <f t="shared" si="8"/>
        <v>0.26282911135270248</v>
      </c>
    </row>
    <row r="310" spans="1:11" x14ac:dyDescent="0.25">
      <c r="A310" s="56">
        <v>795</v>
      </c>
      <c r="B310" s="56">
        <v>545</v>
      </c>
      <c r="C310" s="57"/>
      <c r="D310" s="24" t="s">
        <v>327</v>
      </c>
      <c r="E310" s="24"/>
      <c r="F310" s="24"/>
      <c r="G310" s="26">
        <f>SUM(G311:G313)</f>
        <v>3745319.9165000003</v>
      </c>
      <c r="H310" s="26">
        <f>SUM(H311:H313)</f>
        <v>887300.68</v>
      </c>
      <c r="I310" s="27">
        <v>6.6200000665506096</v>
      </c>
      <c r="J310" s="26">
        <f t="shared" si="9"/>
        <v>2858019.2365000001</v>
      </c>
      <c r="K310" s="49">
        <f t="shared" si="8"/>
        <v>0.76309081739826856</v>
      </c>
    </row>
    <row r="311" spans="1:11" x14ac:dyDescent="0.25">
      <c r="A311" s="15">
        <v>795</v>
      </c>
      <c r="B311" s="15">
        <v>545</v>
      </c>
      <c r="C311" s="15"/>
      <c r="D311" s="28" t="s">
        <v>327</v>
      </c>
      <c r="E311" s="15">
        <v>341</v>
      </c>
      <c r="F311" t="s">
        <v>328</v>
      </c>
      <c r="G311" s="16">
        <v>626592.02</v>
      </c>
      <c r="H311" s="16">
        <v>172451</v>
      </c>
      <c r="I311" s="17">
        <v>6.62</v>
      </c>
      <c r="J311" s="16">
        <f t="shared" si="9"/>
        <v>454141.02</v>
      </c>
      <c r="K311" s="18">
        <f t="shared" si="8"/>
        <v>0.72477945059051341</v>
      </c>
    </row>
    <row r="312" spans="1:11" x14ac:dyDescent="0.25">
      <c r="A312" s="20">
        <v>795</v>
      </c>
      <c r="B312" s="20">
        <v>545</v>
      </c>
      <c r="C312" s="20"/>
      <c r="D312" s="29" t="s">
        <v>327</v>
      </c>
      <c r="E312" s="20">
        <v>444</v>
      </c>
      <c r="F312" s="21" t="s">
        <v>329</v>
      </c>
      <c r="G312" s="22">
        <v>426966.47</v>
      </c>
      <c r="H312" s="22">
        <v>118277.34</v>
      </c>
      <c r="I312" s="23">
        <v>6.6200002496268606</v>
      </c>
      <c r="J312" s="22">
        <f t="shared" si="9"/>
        <v>308689.13</v>
      </c>
      <c r="K312" s="48">
        <f t="shared" si="8"/>
        <v>0.72298213487349494</v>
      </c>
    </row>
    <row r="313" spans="1:11" x14ac:dyDescent="0.25">
      <c r="A313" s="15">
        <v>795</v>
      </c>
      <c r="B313" s="15">
        <v>545</v>
      </c>
      <c r="C313" s="15"/>
      <c r="D313" s="28" t="s">
        <v>327</v>
      </c>
      <c r="E313" s="15">
        <v>452</v>
      </c>
      <c r="F313" t="s">
        <v>330</v>
      </c>
      <c r="G313" s="16">
        <v>2691761.4265000001</v>
      </c>
      <c r="H313" s="16">
        <v>596572.34000000008</v>
      </c>
      <c r="I313" s="17">
        <v>6.6200000494914004</v>
      </c>
      <c r="J313" s="16">
        <f t="shared" si="9"/>
        <v>2095189.0865</v>
      </c>
      <c r="K313" s="18">
        <f t="shared" si="8"/>
        <v>0.77837101976169509</v>
      </c>
    </row>
    <row r="314" spans="1:11" x14ac:dyDescent="0.25">
      <c r="A314" s="56">
        <v>798</v>
      </c>
      <c r="B314" s="56" t="s">
        <v>331</v>
      </c>
      <c r="C314" s="57">
        <v>894</v>
      </c>
      <c r="D314" s="24" t="s">
        <v>332</v>
      </c>
      <c r="E314" s="24"/>
      <c r="F314" s="24"/>
      <c r="G314" s="26">
        <f>SUM(G315:G318)</f>
        <v>12472789.59</v>
      </c>
      <c r="H314" s="26">
        <f>SUM(H315:H318)</f>
        <v>2973924.66</v>
      </c>
      <c r="I314" s="27">
        <v>6.6199999900719746</v>
      </c>
      <c r="J314" s="26">
        <f t="shared" si="9"/>
        <v>9498864.9299999997</v>
      </c>
      <c r="K314" s="49">
        <f t="shared" si="8"/>
        <v>0.76156699842156161</v>
      </c>
    </row>
    <row r="315" spans="1:11" x14ac:dyDescent="0.25">
      <c r="A315" s="15">
        <v>798</v>
      </c>
      <c r="B315" s="15">
        <v>546</v>
      </c>
      <c r="C315" s="15">
        <v>894</v>
      </c>
      <c r="D315" s="28" t="s">
        <v>332</v>
      </c>
      <c r="E315" s="15" t="s">
        <v>333</v>
      </c>
      <c r="F315" t="s">
        <v>334</v>
      </c>
      <c r="G315" s="16">
        <v>8169677.1799999997</v>
      </c>
      <c r="H315" s="16">
        <v>1665371.34</v>
      </c>
      <c r="I315" s="17">
        <v>6.6200000177288993</v>
      </c>
      <c r="J315" s="16">
        <f t="shared" si="9"/>
        <v>6504305.8399999999</v>
      </c>
      <c r="K315" s="18">
        <f t="shared" si="8"/>
        <v>0.79615212409164005</v>
      </c>
    </row>
    <row r="316" spans="1:11" x14ac:dyDescent="0.25">
      <c r="A316" s="20">
        <v>798</v>
      </c>
      <c r="B316" s="20">
        <v>546</v>
      </c>
      <c r="C316" s="20">
        <v>894</v>
      </c>
      <c r="D316" s="29" t="s">
        <v>332</v>
      </c>
      <c r="E316" s="20" t="s">
        <v>335</v>
      </c>
      <c r="F316" s="21" t="s">
        <v>336</v>
      </c>
      <c r="G316" s="22">
        <v>1383232.37</v>
      </c>
      <c r="H316" s="22">
        <v>511615.66</v>
      </c>
      <c r="I316" s="23">
        <v>6.6199999422902733</v>
      </c>
      <c r="J316" s="22">
        <f t="shared" si="9"/>
        <v>871616.7100000002</v>
      </c>
      <c r="K316" s="48">
        <f t="shared" si="8"/>
        <v>0.63013035908059334</v>
      </c>
    </row>
    <row r="317" spans="1:11" x14ac:dyDescent="0.25">
      <c r="A317" s="15">
        <v>798</v>
      </c>
      <c r="B317" s="15">
        <v>546</v>
      </c>
      <c r="C317" s="15">
        <v>894</v>
      </c>
      <c r="D317" s="28" t="s">
        <v>332</v>
      </c>
      <c r="E317" s="15" t="s">
        <v>337</v>
      </c>
      <c r="F317" t="s">
        <v>338</v>
      </c>
      <c r="G317" s="16">
        <v>1924551.43</v>
      </c>
      <c r="H317" s="16">
        <v>498044.66</v>
      </c>
      <c r="I317" s="17">
        <v>6.6199999407177668</v>
      </c>
      <c r="J317" s="16">
        <f t="shared" si="9"/>
        <v>1426506.77</v>
      </c>
      <c r="K317" s="18">
        <f t="shared" si="8"/>
        <v>0.7412151983904115</v>
      </c>
    </row>
    <row r="318" spans="1:11" x14ac:dyDescent="0.25">
      <c r="A318" s="20">
        <v>798</v>
      </c>
      <c r="B318" s="20">
        <v>546</v>
      </c>
      <c r="C318" s="20">
        <v>894</v>
      </c>
      <c r="D318" s="29" t="s">
        <v>332</v>
      </c>
      <c r="E318" s="20" t="s">
        <v>339</v>
      </c>
      <c r="F318" s="21" t="s">
        <v>340</v>
      </c>
      <c r="G318" s="22">
        <v>995328.61</v>
      </c>
      <c r="H318" s="22">
        <v>298893.00000000017</v>
      </c>
      <c r="I318" s="23">
        <v>6.6200000000000037</v>
      </c>
      <c r="J318" s="22">
        <f t="shared" si="9"/>
        <v>696435.60999999987</v>
      </c>
      <c r="K318" s="48">
        <f t="shared" si="8"/>
        <v>0.6997042012084832</v>
      </c>
    </row>
    <row r="319" spans="1:11" x14ac:dyDescent="0.25">
      <c r="A319" s="56">
        <v>826</v>
      </c>
      <c r="B319" s="56">
        <v>549</v>
      </c>
      <c r="C319" s="57"/>
      <c r="D319" s="24" t="s">
        <v>341</v>
      </c>
      <c r="E319" s="24"/>
      <c r="F319" s="24"/>
      <c r="G319" s="26">
        <f>SUM(G320:G323)</f>
        <v>22699548.886600003</v>
      </c>
      <c r="H319" s="26">
        <f>SUM(H320:H323)</f>
        <v>7354599.3399999999</v>
      </c>
      <c r="I319" s="27">
        <v>6.6200000040145213</v>
      </c>
      <c r="J319" s="26">
        <f t="shared" si="9"/>
        <v>15344949.546600003</v>
      </c>
      <c r="K319" s="49">
        <f t="shared" si="8"/>
        <v>0.67600240089610031</v>
      </c>
    </row>
    <row r="320" spans="1:11" x14ac:dyDescent="0.25">
      <c r="A320" s="15">
        <v>826</v>
      </c>
      <c r="B320" s="15">
        <v>549</v>
      </c>
      <c r="C320" s="15"/>
      <c r="D320" s="28" t="s">
        <v>341</v>
      </c>
      <c r="E320" s="15">
        <v>4</v>
      </c>
      <c r="F320" t="s">
        <v>342</v>
      </c>
      <c r="G320" s="16">
        <v>2363023.04</v>
      </c>
      <c r="H320" s="16">
        <v>1126834.3400000001</v>
      </c>
      <c r="I320" s="17">
        <v>6.6200000262019003</v>
      </c>
      <c r="J320" s="16">
        <f t="shared" si="9"/>
        <v>1236188.7</v>
      </c>
      <c r="K320" s="18">
        <f t="shared" si="8"/>
        <v>0.52313865716688057</v>
      </c>
    </row>
    <row r="321" spans="1:11" x14ac:dyDescent="0.25">
      <c r="A321" s="20">
        <v>826</v>
      </c>
      <c r="B321" s="20">
        <v>549</v>
      </c>
      <c r="C321" s="20"/>
      <c r="D321" s="29" t="s">
        <v>341</v>
      </c>
      <c r="E321" s="20">
        <v>37</v>
      </c>
      <c r="F321" s="21" t="s">
        <v>343</v>
      </c>
      <c r="G321" s="22">
        <v>3958801.33</v>
      </c>
      <c r="H321" s="22">
        <v>1628189</v>
      </c>
      <c r="I321" s="23">
        <v>6.62</v>
      </c>
      <c r="J321" s="22">
        <f t="shared" si="9"/>
        <v>2330612.33</v>
      </c>
      <c r="K321" s="48">
        <f t="shared" si="8"/>
        <v>0.58871666843660475</v>
      </c>
    </row>
    <row r="322" spans="1:11" x14ac:dyDescent="0.25">
      <c r="A322" s="15">
        <v>826</v>
      </c>
      <c r="B322" s="15">
        <v>549</v>
      </c>
      <c r="C322" s="15"/>
      <c r="D322" s="28" t="s">
        <v>341</v>
      </c>
      <c r="E322" s="15">
        <v>96</v>
      </c>
      <c r="F322" t="s">
        <v>344</v>
      </c>
      <c r="G322" s="16">
        <v>5938201.9900000002</v>
      </c>
      <c r="H322" s="16">
        <v>1620907</v>
      </c>
      <c r="I322" s="17">
        <v>6.62</v>
      </c>
      <c r="J322" s="16">
        <f t="shared" si="9"/>
        <v>4317294.99</v>
      </c>
      <c r="K322" s="18">
        <f t="shared" si="8"/>
        <v>0.72703740918048498</v>
      </c>
    </row>
    <row r="323" spans="1:11" x14ac:dyDescent="0.25">
      <c r="A323" s="20">
        <v>826</v>
      </c>
      <c r="B323" s="20">
        <v>549</v>
      </c>
      <c r="C323" s="20"/>
      <c r="D323" s="29" t="s">
        <v>341</v>
      </c>
      <c r="E323" s="20">
        <v>150</v>
      </c>
      <c r="F323" s="21" t="s">
        <v>345</v>
      </c>
      <c r="G323" s="22">
        <v>10439522.526600003</v>
      </c>
      <c r="H323" s="22">
        <v>2978669</v>
      </c>
      <c r="I323" s="23">
        <v>6.62</v>
      </c>
      <c r="J323" s="22">
        <f t="shared" si="9"/>
        <v>7460853.5266000032</v>
      </c>
      <c r="K323" s="48">
        <f t="shared" si="8"/>
        <v>0.71467382800215973</v>
      </c>
    </row>
    <row r="324" spans="1:11" x14ac:dyDescent="0.25">
      <c r="A324" s="56">
        <v>839</v>
      </c>
      <c r="B324" s="56">
        <v>551</v>
      </c>
      <c r="C324" s="57"/>
      <c r="D324" s="24" t="s">
        <v>346</v>
      </c>
      <c r="E324" s="24"/>
      <c r="F324" s="24"/>
      <c r="G324" s="26">
        <f>SUM(G325:G326)</f>
        <v>30950944.955900002</v>
      </c>
      <c r="H324" s="26">
        <f>SUM(H325:H326)</f>
        <v>15336112.66</v>
      </c>
      <c r="I324" s="27">
        <v>6.6199999980747926</v>
      </c>
      <c r="J324" s="26">
        <f t="shared" si="9"/>
        <v>15614832.295900002</v>
      </c>
      <c r="K324" s="49">
        <f t="shared" si="8"/>
        <v>0.50450260301094407</v>
      </c>
    </row>
    <row r="325" spans="1:11" x14ac:dyDescent="0.25">
      <c r="A325" s="15">
        <v>839</v>
      </c>
      <c r="B325" s="15">
        <v>551</v>
      </c>
      <c r="C325" s="15"/>
      <c r="D325" s="28" t="s">
        <v>346</v>
      </c>
      <c r="E325" s="15">
        <v>109</v>
      </c>
      <c r="F325" t="s">
        <v>347</v>
      </c>
      <c r="G325" s="16">
        <v>20978550.489999998</v>
      </c>
      <c r="H325" s="16">
        <v>11095451</v>
      </c>
      <c r="I325" s="17">
        <v>6.62</v>
      </c>
      <c r="J325" s="16">
        <f t="shared" si="9"/>
        <v>9883099.4899999984</v>
      </c>
      <c r="K325" s="18">
        <f t="shared" si="8"/>
        <v>0.47110497432656506</v>
      </c>
    </row>
    <row r="326" spans="1:11" x14ac:dyDescent="0.25">
      <c r="A326" s="20">
        <v>839</v>
      </c>
      <c r="B326" s="20">
        <v>551</v>
      </c>
      <c r="C326" s="20"/>
      <c r="D326" s="29" t="s">
        <v>346</v>
      </c>
      <c r="E326" s="20">
        <v>313</v>
      </c>
      <c r="F326" s="21" t="s">
        <v>348</v>
      </c>
      <c r="G326" s="22">
        <v>9972394.4659000039</v>
      </c>
      <c r="H326" s="22">
        <v>4240661.66</v>
      </c>
      <c r="I326" s="23">
        <v>6.6199999930375961</v>
      </c>
      <c r="J326" s="22">
        <f t="shared" si="9"/>
        <v>5731732.8059000038</v>
      </c>
      <c r="K326" s="48">
        <f t="shared" si="8"/>
        <v>0.57475993609150899</v>
      </c>
    </row>
    <row r="327" spans="1:11" x14ac:dyDescent="0.25">
      <c r="A327" s="56">
        <v>847</v>
      </c>
      <c r="B327" s="56">
        <v>552</v>
      </c>
      <c r="C327" s="57"/>
      <c r="D327" s="24" t="s">
        <v>349</v>
      </c>
      <c r="E327" s="24"/>
      <c r="F327" s="24"/>
      <c r="G327" s="26">
        <f>SUM(G328:G330)</f>
        <v>27218896.8462</v>
      </c>
      <c r="H327" s="26">
        <f>SUM(H328:H330)</f>
        <v>8404972.6600000001</v>
      </c>
      <c r="I327" s="27">
        <v>6.6199999964871745</v>
      </c>
      <c r="J327" s="26">
        <f t="shared" si="9"/>
        <v>18813924.1862</v>
      </c>
      <c r="K327" s="49">
        <f t="shared" si="8"/>
        <v>0.69120818130535633</v>
      </c>
    </row>
    <row r="328" spans="1:11" x14ac:dyDescent="0.25">
      <c r="A328" s="15">
        <v>847</v>
      </c>
      <c r="B328" s="15">
        <v>552</v>
      </c>
      <c r="C328" s="15"/>
      <c r="D328" s="28" t="s">
        <v>349</v>
      </c>
      <c r="E328" s="15">
        <v>178</v>
      </c>
      <c r="F328" t="s">
        <v>350</v>
      </c>
      <c r="G328" s="16">
        <v>8320816.7699999996</v>
      </c>
      <c r="H328" s="16">
        <v>2798825.66</v>
      </c>
      <c r="I328" s="17">
        <v>6.6199999894508617</v>
      </c>
      <c r="J328" s="16">
        <f t="shared" si="9"/>
        <v>5521991.1099999994</v>
      </c>
      <c r="K328" s="18">
        <f t="shared" si="8"/>
        <v>0.66363570580103037</v>
      </c>
    </row>
    <row r="329" spans="1:11" x14ac:dyDescent="0.25">
      <c r="A329" s="20">
        <v>847</v>
      </c>
      <c r="B329" s="20">
        <v>552</v>
      </c>
      <c r="C329" s="20"/>
      <c r="D329" s="29" t="s">
        <v>349</v>
      </c>
      <c r="E329" s="20">
        <v>231</v>
      </c>
      <c r="F329" s="21" t="s">
        <v>351</v>
      </c>
      <c r="G329" s="22">
        <v>5449223.1500000004</v>
      </c>
      <c r="H329" s="22">
        <v>1540694.66</v>
      </c>
      <c r="I329" s="23">
        <v>6.619999980836436</v>
      </c>
      <c r="J329" s="22">
        <f t="shared" si="9"/>
        <v>3908528.49</v>
      </c>
      <c r="K329" s="48">
        <f t="shared" si="8"/>
        <v>0.7172634304763239</v>
      </c>
    </row>
    <row r="330" spans="1:11" x14ac:dyDescent="0.25">
      <c r="A330" s="15">
        <v>847</v>
      </c>
      <c r="B330" s="15">
        <v>552</v>
      </c>
      <c r="C330" s="15"/>
      <c r="D330" s="28" t="s">
        <v>349</v>
      </c>
      <c r="E330" s="15">
        <v>433</v>
      </c>
      <c r="F330" t="s">
        <v>352</v>
      </c>
      <c r="G330" s="16">
        <v>13448856.926200001</v>
      </c>
      <c r="H330" s="16">
        <v>4065452.34</v>
      </c>
      <c r="I330" s="17">
        <v>6.6200000072624636</v>
      </c>
      <c r="J330" s="16">
        <f t="shared" si="9"/>
        <v>9383404.5862000007</v>
      </c>
      <c r="K330" s="18">
        <f t="shared" si="8"/>
        <v>0.69771019482852803</v>
      </c>
    </row>
    <row r="331" spans="1:11" x14ac:dyDescent="0.25">
      <c r="A331" s="56">
        <v>854</v>
      </c>
      <c r="B331" s="56">
        <v>553</v>
      </c>
      <c r="C331" s="57"/>
      <c r="D331" s="24" t="s">
        <v>353</v>
      </c>
      <c r="E331" s="24"/>
      <c r="F331" s="24"/>
      <c r="G331" s="26">
        <f>SUM(G332:G334)</f>
        <v>10435520.23</v>
      </c>
      <c r="H331" s="26">
        <f>SUM(H332:H334)</f>
        <v>3167780.32</v>
      </c>
      <c r="I331" s="27">
        <v>6.6199999813590606</v>
      </c>
      <c r="J331" s="26">
        <f t="shared" si="9"/>
        <v>7267739.9100000001</v>
      </c>
      <c r="K331" s="49">
        <f t="shared" si="8"/>
        <v>0.6964425107534864</v>
      </c>
    </row>
    <row r="332" spans="1:11" x14ac:dyDescent="0.25">
      <c r="A332" s="15">
        <v>854</v>
      </c>
      <c r="B332" s="15">
        <v>553</v>
      </c>
      <c r="C332" s="15"/>
      <c r="D332" s="28" t="s">
        <v>353</v>
      </c>
      <c r="E332" s="15">
        <v>67</v>
      </c>
      <c r="F332" t="s">
        <v>354</v>
      </c>
      <c r="G332" s="16">
        <v>1458885.73</v>
      </c>
      <c r="H332" s="16">
        <v>763948</v>
      </c>
      <c r="I332" s="17">
        <v>6.62</v>
      </c>
      <c r="J332" s="16">
        <f t="shared" si="9"/>
        <v>694937.73</v>
      </c>
      <c r="K332" s="18">
        <f t="shared" si="8"/>
        <v>0.47634829494150993</v>
      </c>
    </row>
    <row r="333" spans="1:11" x14ac:dyDescent="0.25">
      <c r="A333" s="20">
        <v>854</v>
      </c>
      <c r="B333" s="20">
        <v>553</v>
      </c>
      <c r="C333" s="20"/>
      <c r="D333" s="29" t="s">
        <v>353</v>
      </c>
      <c r="E333" s="20">
        <v>123</v>
      </c>
      <c r="F333" s="21" t="s">
        <v>355</v>
      </c>
      <c r="G333" s="22">
        <v>1477669.66</v>
      </c>
      <c r="H333" s="22">
        <v>534123.66</v>
      </c>
      <c r="I333" s="23">
        <v>6.6199999447221645</v>
      </c>
      <c r="J333" s="22">
        <f t="shared" si="9"/>
        <v>943545.99999999988</v>
      </c>
      <c r="K333" s="48">
        <f t="shared" si="8"/>
        <v>0.6385364913021222</v>
      </c>
    </row>
    <row r="334" spans="1:11" x14ac:dyDescent="0.25">
      <c r="A334" s="15">
        <v>854</v>
      </c>
      <c r="B334" s="15">
        <v>553</v>
      </c>
      <c r="C334" s="15"/>
      <c r="D334" s="28" t="s">
        <v>353</v>
      </c>
      <c r="E334" s="15">
        <v>346</v>
      </c>
      <c r="F334" t="s">
        <v>356</v>
      </c>
      <c r="G334" s="16">
        <v>7498964.8399999999</v>
      </c>
      <c r="H334" s="16">
        <v>1869708.6599999997</v>
      </c>
      <c r="I334" s="17">
        <v>6.6199999842086612</v>
      </c>
      <c r="J334" s="16">
        <f t="shared" si="9"/>
        <v>5629256.1799999997</v>
      </c>
      <c r="K334" s="18">
        <f t="shared" si="8"/>
        <v>0.75067109929268583</v>
      </c>
    </row>
    <row r="335" spans="1:11" x14ac:dyDescent="0.25">
      <c r="A335" s="56">
        <v>860</v>
      </c>
      <c r="B335" s="56">
        <v>554</v>
      </c>
      <c r="C335" s="57"/>
      <c r="D335" s="24" t="s">
        <v>357</v>
      </c>
      <c r="E335" s="24"/>
      <c r="F335" s="24"/>
      <c r="G335" s="26">
        <f>SUM(G336:G341)</f>
        <v>38825877.6039</v>
      </c>
      <c r="H335" s="26">
        <f>SUM(H336:H341)</f>
        <v>13005541.66</v>
      </c>
      <c r="I335" s="27">
        <v>6.6199999977297983</v>
      </c>
      <c r="J335" s="26">
        <f t="shared" si="9"/>
        <v>25820335.9439</v>
      </c>
      <c r="K335" s="49">
        <f t="shared" si="8"/>
        <v>0.6650290357198877</v>
      </c>
    </row>
    <row r="336" spans="1:11" x14ac:dyDescent="0.25">
      <c r="A336" s="15">
        <v>860</v>
      </c>
      <c r="B336" s="15">
        <v>554</v>
      </c>
      <c r="C336" s="15"/>
      <c r="D336" s="28" t="s">
        <v>357</v>
      </c>
      <c r="E336" s="15">
        <v>73</v>
      </c>
      <c r="F336" t="s">
        <v>358</v>
      </c>
      <c r="G336" s="16">
        <v>5629752.25</v>
      </c>
      <c r="H336" s="16">
        <v>1005467.66</v>
      </c>
      <c r="I336" s="17">
        <v>6.6199999706353561</v>
      </c>
      <c r="J336" s="16">
        <f t="shared" si="9"/>
        <v>4624284.59</v>
      </c>
      <c r="K336" s="18">
        <f t="shared" ref="K336:K399" si="10">IFERROR(J336/G336,"")</f>
        <v>0.82140108208136509</v>
      </c>
    </row>
    <row r="337" spans="1:11" x14ac:dyDescent="0.25">
      <c r="A337" s="20">
        <v>860</v>
      </c>
      <c r="B337" s="20">
        <v>554</v>
      </c>
      <c r="C337" s="20"/>
      <c r="D337" s="29" t="s">
        <v>357</v>
      </c>
      <c r="E337" s="20">
        <v>105</v>
      </c>
      <c r="F337" s="21" t="s">
        <v>359</v>
      </c>
      <c r="G337" s="22">
        <v>2663455.2000000002</v>
      </c>
      <c r="H337" s="22">
        <v>732061.66</v>
      </c>
      <c r="I337" s="23">
        <v>6.6199999596684247</v>
      </c>
      <c r="J337" s="22">
        <f t="shared" si="9"/>
        <v>1931393.54</v>
      </c>
      <c r="K337" s="48">
        <f t="shared" si="10"/>
        <v>0.72514587067205027</v>
      </c>
    </row>
    <row r="338" spans="1:11" x14ac:dyDescent="0.25">
      <c r="A338" s="15">
        <v>860</v>
      </c>
      <c r="B338" s="15">
        <v>554</v>
      </c>
      <c r="C338" s="15"/>
      <c r="D338" s="28" t="s">
        <v>357</v>
      </c>
      <c r="E338" s="15">
        <v>272</v>
      </c>
      <c r="F338" t="s">
        <v>360</v>
      </c>
      <c r="G338" s="16">
        <v>1250193.26</v>
      </c>
      <c r="H338" s="16">
        <v>517794.34</v>
      </c>
      <c r="I338" s="17">
        <v>6.6200000570210955</v>
      </c>
      <c r="J338" s="16">
        <f t="shared" si="9"/>
        <v>732398.91999999993</v>
      </c>
      <c r="K338" s="18">
        <f t="shared" si="10"/>
        <v>0.58582856221765256</v>
      </c>
    </row>
    <row r="339" spans="1:11" x14ac:dyDescent="0.25">
      <c r="A339" s="20">
        <v>860</v>
      </c>
      <c r="B339" s="20">
        <v>554</v>
      </c>
      <c r="C339" s="20"/>
      <c r="D339" s="29" t="s">
        <v>357</v>
      </c>
      <c r="E339" s="20">
        <v>308</v>
      </c>
      <c r="F339" s="21" t="s">
        <v>361</v>
      </c>
      <c r="G339" s="22">
        <v>7656463.0599999996</v>
      </c>
      <c r="H339" s="22">
        <v>1681038.66</v>
      </c>
      <c r="I339" s="23">
        <v>6.619999982436334</v>
      </c>
      <c r="J339" s="22">
        <f t="shared" ref="J339:J402" si="11">G339-H339</f>
        <v>5975424.3999999994</v>
      </c>
      <c r="K339" s="48">
        <f t="shared" si="10"/>
        <v>0.78044187677436527</v>
      </c>
    </row>
    <row r="340" spans="1:11" x14ac:dyDescent="0.25">
      <c r="A340" s="15">
        <v>860</v>
      </c>
      <c r="B340" s="15">
        <v>554</v>
      </c>
      <c r="C340" s="15"/>
      <c r="D340" s="28" t="s">
        <v>357</v>
      </c>
      <c r="E340" s="15">
        <v>394</v>
      </c>
      <c r="F340" t="s">
        <v>362</v>
      </c>
      <c r="G340" s="16">
        <v>19840023.460000001</v>
      </c>
      <c r="H340" s="16">
        <v>8048706.3399999999</v>
      </c>
      <c r="I340" s="17">
        <v>6.6200000036683155</v>
      </c>
      <c r="J340" s="16">
        <f t="shared" si="11"/>
        <v>11791317.120000001</v>
      </c>
      <c r="K340" s="18">
        <f t="shared" si="10"/>
        <v>0.59431971659573835</v>
      </c>
    </row>
    <row r="341" spans="1:11" x14ac:dyDescent="0.25">
      <c r="A341" s="20">
        <v>860</v>
      </c>
      <c r="B341" s="20">
        <v>554</v>
      </c>
      <c r="C341" s="20"/>
      <c r="D341" s="29" t="s">
        <v>357</v>
      </c>
      <c r="E341" s="20">
        <v>395</v>
      </c>
      <c r="F341" s="21" t="s">
        <v>363</v>
      </c>
      <c r="G341" s="22">
        <v>1785990.3739</v>
      </c>
      <c r="H341" s="22">
        <v>1020473</v>
      </c>
      <c r="I341" s="23">
        <v>6.62</v>
      </c>
      <c r="J341" s="22">
        <f t="shared" si="11"/>
        <v>765517.37390000001</v>
      </c>
      <c r="K341" s="48">
        <f t="shared" si="10"/>
        <v>0.42862346017485442</v>
      </c>
    </row>
    <row r="342" spans="1:11" x14ac:dyDescent="0.25">
      <c r="A342" s="56">
        <v>874</v>
      </c>
      <c r="B342" s="56">
        <v>555</v>
      </c>
      <c r="C342" s="57"/>
      <c r="D342" s="24" t="s">
        <v>364</v>
      </c>
      <c r="E342" s="24"/>
      <c r="F342" s="24"/>
      <c r="G342" s="26">
        <f>SUM(G343:G347)</f>
        <v>13595986.9309</v>
      </c>
      <c r="H342" s="26">
        <f>SUM(H343:H347)</f>
        <v>6487599.9800000004</v>
      </c>
      <c r="I342" s="27">
        <v>6.6199999863469392</v>
      </c>
      <c r="J342" s="26">
        <f t="shared" si="11"/>
        <v>7108386.9508999996</v>
      </c>
      <c r="K342" s="49">
        <f t="shared" si="10"/>
        <v>0.52282978698255134</v>
      </c>
    </row>
    <row r="343" spans="1:11" x14ac:dyDescent="0.25">
      <c r="A343" s="15">
        <v>874</v>
      </c>
      <c r="B343" s="15">
        <v>555</v>
      </c>
      <c r="C343" s="15"/>
      <c r="D343" s="28" t="s">
        <v>364</v>
      </c>
      <c r="E343" s="15">
        <v>25</v>
      </c>
      <c r="F343" t="s">
        <v>365</v>
      </c>
      <c r="G343" s="16">
        <v>2448637.25</v>
      </c>
      <c r="H343" s="16">
        <v>1334812.6599999999</v>
      </c>
      <c r="I343" s="17">
        <v>6.6199999778806404</v>
      </c>
      <c r="J343" s="16">
        <f t="shared" si="11"/>
        <v>1113824.5900000001</v>
      </c>
      <c r="K343" s="18">
        <f t="shared" si="10"/>
        <v>0.45487529441120772</v>
      </c>
    </row>
    <row r="344" spans="1:11" x14ac:dyDescent="0.25">
      <c r="A344" s="20">
        <v>874</v>
      </c>
      <c r="B344" s="20">
        <v>555</v>
      </c>
      <c r="C344" s="20"/>
      <c r="D344" s="29" t="s">
        <v>364</v>
      </c>
      <c r="E344" s="20">
        <v>104</v>
      </c>
      <c r="F344" s="21" t="s">
        <v>366</v>
      </c>
      <c r="G344" s="22">
        <v>2773581.33</v>
      </c>
      <c r="H344" s="22">
        <v>1140295</v>
      </c>
      <c r="I344" s="23">
        <v>6.62</v>
      </c>
      <c r="J344" s="22">
        <f t="shared" si="11"/>
        <v>1633286.33</v>
      </c>
      <c r="K344" s="48">
        <f t="shared" si="10"/>
        <v>0.58887270127391578</v>
      </c>
    </row>
    <row r="345" spans="1:11" x14ac:dyDescent="0.25">
      <c r="A345" s="15">
        <v>874</v>
      </c>
      <c r="B345" s="15">
        <v>555</v>
      </c>
      <c r="C345" s="15"/>
      <c r="D345" s="28" t="s">
        <v>364</v>
      </c>
      <c r="E345" s="15">
        <v>200</v>
      </c>
      <c r="F345" t="s">
        <v>367</v>
      </c>
      <c r="G345" s="16">
        <v>2600912.2999999998</v>
      </c>
      <c r="H345" s="16">
        <v>1339777.6599999999</v>
      </c>
      <c r="I345" s="17">
        <v>6.6199999779626113</v>
      </c>
      <c r="J345" s="16">
        <f t="shared" si="11"/>
        <v>1261134.6399999999</v>
      </c>
      <c r="K345" s="18">
        <f t="shared" si="10"/>
        <v>0.48488164710513304</v>
      </c>
    </row>
    <row r="346" spans="1:11" x14ac:dyDescent="0.25">
      <c r="A346" s="20">
        <v>874</v>
      </c>
      <c r="B346" s="20">
        <v>555</v>
      </c>
      <c r="C346" s="20"/>
      <c r="D346" s="29" t="s">
        <v>364</v>
      </c>
      <c r="E346" s="20">
        <v>336</v>
      </c>
      <c r="F346" s="21" t="s">
        <v>368</v>
      </c>
      <c r="G346" s="22">
        <v>3015589.9</v>
      </c>
      <c r="H346" s="22">
        <v>1630837</v>
      </c>
      <c r="I346" s="23">
        <v>6.62</v>
      </c>
      <c r="J346" s="22">
        <f t="shared" si="11"/>
        <v>1384752.9</v>
      </c>
      <c r="K346" s="48">
        <f t="shared" si="10"/>
        <v>0.45919801628198847</v>
      </c>
    </row>
    <row r="347" spans="1:11" x14ac:dyDescent="0.25">
      <c r="A347" s="15">
        <v>874</v>
      </c>
      <c r="B347" s="15">
        <v>555</v>
      </c>
      <c r="C347" s="15"/>
      <c r="D347" s="28" t="s">
        <v>364</v>
      </c>
      <c r="E347" s="15">
        <v>352</v>
      </c>
      <c r="F347" t="s">
        <v>369</v>
      </c>
      <c r="G347" s="16">
        <v>2757266.1509000002</v>
      </c>
      <c r="H347" s="16">
        <v>1041877.6600000001</v>
      </c>
      <c r="I347" s="17">
        <v>6.6199999716615494</v>
      </c>
      <c r="J347" s="16">
        <f t="shared" si="11"/>
        <v>1715388.4909000001</v>
      </c>
      <c r="K347" s="18">
        <f t="shared" si="10"/>
        <v>0.62213380827965392</v>
      </c>
    </row>
    <row r="348" spans="1:11" x14ac:dyDescent="0.25">
      <c r="A348" s="56">
        <v>888</v>
      </c>
      <c r="B348" s="56">
        <v>557</v>
      </c>
      <c r="C348" s="57"/>
      <c r="D348" s="24" t="s">
        <v>370</v>
      </c>
      <c r="E348" s="24"/>
      <c r="F348" s="24"/>
      <c r="G348" s="26">
        <f>SUM(G349:G354)</f>
        <v>39165728.170199998</v>
      </c>
      <c r="H348" s="26">
        <f>SUM(H349:H354)</f>
        <v>23058278.859999999</v>
      </c>
      <c r="I348" s="27">
        <v>6.5037477439668017</v>
      </c>
      <c r="J348" s="26">
        <f t="shared" si="11"/>
        <v>16107449.310199998</v>
      </c>
      <c r="K348" s="49">
        <f t="shared" si="10"/>
        <v>0.41126387948675147</v>
      </c>
    </row>
    <row r="349" spans="1:11" x14ac:dyDescent="0.25">
      <c r="A349" s="15">
        <v>888</v>
      </c>
      <c r="B349" s="15">
        <v>557</v>
      </c>
      <c r="C349" s="15"/>
      <c r="D349" s="28" t="s">
        <v>370</v>
      </c>
      <c r="E349" s="15">
        <v>6</v>
      </c>
      <c r="F349" t="s">
        <v>371</v>
      </c>
      <c r="G349" s="16">
        <v>4938798.32</v>
      </c>
      <c r="H349" s="16">
        <v>2636415</v>
      </c>
      <c r="I349" s="17">
        <v>6.62</v>
      </c>
      <c r="J349" s="16">
        <f t="shared" si="11"/>
        <v>2302383.3200000003</v>
      </c>
      <c r="K349" s="18">
        <f t="shared" si="10"/>
        <v>0.46618289932519458</v>
      </c>
    </row>
    <row r="350" spans="1:11" x14ac:dyDescent="0.25">
      <c r="A350" s="20">
        <v>888</v>
      </c>
      <c r="B350" s="20">
        <v>557</v>
      </c>
      <c r="C350" s="20"/>
      <c r="D350" s="29" t="s">
        <v>370</v>
      </c>
      <c r="E350" s="20">
        <v>235</v>
      </c>
      <c r="F350" s="21" t="s">
        <v>372</v>
      </c>
      <c r="G350" s="22">
        <v>5686863.7300000004</v>
      </c>
      <c r="H350" s="22">
        <v>2653737.34</v>
      </c>
      <c r="I350" s="23">
        <v>6.6200000111258932</v>
      </c>
      <c r="J350" s="22">
        <f t="shared" si="11"/>
        <v>3033126.3900000006</v>
      </c>
      <c r="K350" s="48">
        <f t="shared" si="10"/>
        <v>0.53335661517600674</v>
      </c>
    </row>
    <row r="351" spans="1:11" x14ac:dyDescent="0.25">
      <c r="A351" s="15">
        <v>888</v>
      </c>
      <c r="B351" s="15">
        <v>557</v>
      </c>
      <c r="C351" s="15"/>
      <c r="D351" s="28" t="s">
        <v>370</v>
      </c>
      <c r="E351" s="15">
        <v>252</v>
      </c>
      <c r="F351" t="s">
        <v>373</v>
      </c>
      <c r="G351" s="16">
        <v>6509344.0199999996</v>
      </c>
      <c r="H351" s="16">
        <v>4618994.66</v>
      </c>
      <c r="I351" s="17">
        <v>6.6199999936078733</v>
      </c>
      <c r="J351" s="16">
        <f t="shared" si="11"/>
        <v>1890349.3599999994</v>
      </c>
      <c r="K351" s="18">
        <f t="shared" si="10"/>
        <v>0.29040550848010022</v>
      </c>
    </row>
    <row r="352" spans="1:11" x14ac:dyDescent="0.25">
      <c r="A352" s="20">
        <v>888</v>
      </c>
      <c r="B352" s="20">
        <v>557</v>
      </c>
      <c r="C352" s="20"/>
      <c r="D352" s="29" t="s">
        <v>370</v>
      </c>
      <c r="E352" s="20">
        <v>298</v>
      </c>
      <c r="F352" s="21" t="s">
        <v>374</v>
      </c>
      <c r="G352" s="22">
        <v>2534022.61</v>
      </c>
      <c r="H352" s="22">
        <v>2083314</v>
      </c>
      <c r="I352" s="23">
        <v>6.62</v>
      </c>
      <c r="J352" s="22">
        <f t="shared" si="11"/>
        <v>450708.60999999987</v>
      </c>
      <c r="K352" s="48">
        <f t="shared" si="10"/>
        <v>0.17786289996836291</v>
      </c>
    </row>
    <row r="353" spans="1:11" x14ac:dyDescent="0.25">
      <c r="A353" s="15">
        <v>888</v>
      </c>
      <c r="B353" s="15">
        <v>557</v>
      </c>
      <c r="C353" s="15"/>
      <c r="D353" s="28" t="s">
        <v>370</v>
      </c>
      <c r="E353" s="15">
        <v>390</v>
      </c>
      <c r="F353" t="s">
        <v>375</v>
      </c>
      <c r="G353" s="16">
        <v>4276897.5199999996</v>
      </c>
      <c r="H353" s="16">
        <v>4276897.5199999996</v>
      </c>
      <c r="I353" s="17">
        <v>6.038115039865354</v>
      </c>
      <c r="J353" s="16">
        <f t="shared" si="11"/>
        <v>0</v>
      </c>
      <c r="K353" s="18">
        <f t="shared" si="10"/>
        <v>0</v>
      </c>
    </row>
    <row r="354" spans="1:11" x14ac:dyDescent="0.25">
      <c r="A354" s="20">
        <v>888</v>
      </c>
      <c r="B354" s="20">
        <v>557</v>
      </c>
      <c r="C354" s="20"/>
      <c r="D354" s="29" t="s">
        <v>370</v>
      </c>
      <c r="E354" s="20">
        <v>454</v>
      </c>
      <c r="F354" s="21" t="s">
        <v>376</v>
      </c>
      <c r="G354" s="22">
        <v>15219801.970199998</v>
      </c>
      <c r="H354" s="22">
        <v>6788920.3399999999</v>
      </c>
      <c r="I354" s="23">
        <v>6.620000004349027</v>
      </c>
      <c r="J354" s="22">
        <f t="shared" si="11"/>
        <v>8430881.6301999986</v>
      </c>
      <c r="K354" s="48">
        <f t="shared" si="10"/>
        <v>0.55394161150765686</v>
      </c>
    </row>
    <row r="355" spans="1:11" x14ac:dyDescent="0.25">
      <c r="A355" s="56">
        <v>898</v>
      </c>
      <c r="B355" s="56">
        <v>558</v>
      </c>
      <c r="C355" s="57"/>
      <c r="D355" s="24" t="s">
        <v>377</v>
      </c>
      <c r="E355" s="24"/>
      <c r="F355" s="24"/>
      <c r="G355" s="26">
        <f>SUM(G356:G359)</f>
        <v>7241057.8092</v>
      </c>
      <c r="H355" s="26">
        <f>SUM(H356:H359)</f>
        <v>2565691.3400000003</v>
      </c>
      <c r="I355" s="27">
        <v>6.6200000115076989</v>
      </c>
      <c r="J355" s="26">
        <f t="shared" si="11"/>
        <v>4675366.4692000002</v>
      </c>
      <c r="K355" s="49">
        <f t="shared" si="10"/>
        <v>0.6456745122597688</v>
      </c>
    </row>
    <row r="356" spans="1:11" x14ac:dyDescent="0.25">
      <c r="A356" s="15">
        <v>898</v>
      </c>
      <c r="B356" s="15">
        <v>558</v>
      </c>
      <c r="C356" s="15"/>
      <c r="D356" s="28" t="s">
        <v>377</v>
      </c>
      <c r="E356" s="15">
        <v>23</v>
      </c>
      <c r="F356" t="s">
        <v>378</v>
      </c>
      <c r="G356" s="16">
        <v>1080365.83</v>
      </c>
      <c r="H356" s="16">
        <v>312574.34000000003</v>
      </c>
      <c r="I356" s="17">
        <v>6.6200000944581712</v>
      </c>
      <c r="J356" s="16">
        <f t="shared" si="11"/>
        <v>767791.49</v>
      </c>
      <c r="K356" s="18">
        <f t="shared" si="10"/>
        <v>0.71067731751567886</v>
      </c>
    </row>
    <row r="357" spans="1:11" x14ac:dyDescent="0.25">
      <c r="A357" s="20">
        <v>898</v>
      </c>
      <c r="B357" s="20">
        <v>558</v>
      </c>
      <c r="C357" s="20"/>
      <c r="D357" s="29" t="s">
        <v>377</v>
      </c>
      <c r="E357" s="20">
        <v>221</v>
      </c>
      <c r="F357" s="21" t="s">
        <v>379</v>
      </c>
      <c r="G357" s="22">
        <v>1418523.22</v>
      </c>
      <c r="H357" s="22">
        <v>1043974</v>
      </c>
      <c r="I357" s="23">
        <v>6.62</v>
      </c>
      <c r="J357" s="22">
        <f t="shared" si="11"/>
        <v>374549.22</v>
      </c>
      <c r="K357" s="48">
        <f t="shared" si="10"/>
        <v>0.26404165594131057</v>
      </c>
    </row>
    <row r="358" spans="1:11" x14ac:dyDescent="0.25">
      <c r="A358" s="15">
        <v>898</v>
      </c>
      <c r="B358" s="15">
        <v>558</v>
      </c>
      <c r="C358" s="15"/>
      <c r="D358" s="28" t="s">
        <v>377</v>
      </c>
      <c r="E358" s="15">
        <v>344</v>
      </c>
      <c r="F358" t="s">
        <v>380</v>
      </c>
      <c r="G358" s="16">
        <v>2053563.99</v>
      </c>
      <c r="H358" s="16">
        <v>588959.34</v>
      </c>
      <c r="I358" s="17">
        <v>6.6200000501311349</v>
      </c>
      <c r="J358" s="16">
        <f t="shared" si="11"/>
        <v>1464604.65</v>
      </c>
      <c r="K358" s="18">
        <f t="shared" si="10"/>
        <v>0.71320136948836932</v>
      </c>
    </row>
    <row r="359" spans="1:11" x14ac:dyDescent="0.25">
      <c r="A359" s="20">
        <v>898</v>
      </c>
      <c r="B359" s="20">
        <v>558</v>
      </c>
      <c r="C359" s="20"/>
      <c r="D359" s="29" t="s">
        <v>377</v>
      </c>
      <c r="E359" s="20">
        <v>417</v>
      </c>
      <c r="F359" s="21" t="s">
        <v>381</v>
      </c>
      <c r="G359" s="22">
        <v>2688604.7692</v>
      </c>
      <c r="H359" s="22">
        <v>620183.66</v>
      </c>
      <c r="I359" s="23">
        <v>6.6199999523928126</v>
      </c>
      <c r="J359" s="22">
        <f t="shared" si="11"/>
        <v>2068421.1091999998</v>
      </c>
      <c r="K359" s="48">
        <f t="shared" si="10"/>
        <v>0.76932881057689373</v>
      </c>
    </row>
    <row r="360" spans="1:11" x14ac:dyDescent="0.25">
      <c r="A360" s="56">
        <v>905</v>
      </c>
      <c r="B360" s="56">
        <v>559</v>
      </c>
      <c r="C360" s="57"/>
      <c r="D360" s="24" t="s">
        <v>382</v>
      </c>
      <c r="E360" s="24"/>
      <c r="F360" s="24"/>
      <c r="G360" s="26">
        <v>7149422.4428000003</v>
      </c>
      <c r="H360" s="26">
        <v>2442228.34</v>
      </c>
      <c r="I360" s="27">
        <v>6.6200000120894513</v>
      </c>
      <c r="J360" s="26">
        <f t="shared" si="11"/>
        <v>4707194.1028000005</v>
      </c>
      <c r="K360" s="49">
        <f t="shared" si="10"/>
        <v>0.6584020094574905</v>
      </c>
    </row>
    <row r="361" spans="1:11" x14ac:dyDescent="0.25">
      <c r="A361" s="15">
        <v>905</v>
      </c>
      <c r="B361" s="15">
        <v>559</v>
      </c>
      <c r="C361" s="15"/>
      <c r="D361" s="28" t="s">
        <v>382</v>
      </c>
      <c r="E361" s="15">
        <v>257</v>
      </c>
      <c r="F361" t="s">
        <v>383</v>
      </c>
      <c r="G361" s="16">
        <v>7149422.4400000004</v>
      </c>
      <c r="H361" s="16">
        <v>2442228.34</v>
      </c>
      <c r="I361" s="17">
        <v>6.6200000120894513</v>
      </c>
      <c r="J361" s="16">
        <f t="shared" si="11"/>
        <v>4707194.1000000006</v>
      </c>
      <c r="K361" s="18">
        <f t="shared" si="10"/>
        <v>0.65840200932370707</v>
      </c>
    </row>
    <row r="362" spans="1:11" x14ac:dyDescent="0.25">
      <c r="A362" s="56">
        <v>913</v>
      </c>
      <c r="B362" s="56">
        <v>560</v>
      </c>
      <c r="C362" s="57"/>
      <c r="D362" s="24" t="s">
        <v>384</v>
      </c>
      <c r="E362" s="24"/>
      <c r="F362" s="24"/>
      <c r="G362" s="26">
        <f>SUM(G363:G365)</f>
        <v>37523110.259999998</v>
      </c>
      <c r="H362" s="26">
        <f>SUM(H363:H365)</f>
        <v>16328781.68</v>
      </c>
      <c r="I362" s="27">
        <v>6.6200000036163384</v>
      </c>
      <c r="J362" s="26">
        <f t="shared" si="11"/>
        <v>21194328.579999998</v>
      </c>
      <c r="K362" s="49">
        <f t="shared" si="10"/>
        <v>0.56483400318212318</v>
      </c>
    </row>
    <row r="363" spans="1:11" x14ac:dyDescent="0.25">
      <c r="A363" s="15">
        <v>913</v>
      </c>
      <c r="B363" s="15">
        <v>560</v>
      </c>
      <c r="C363" s="15"/>
      <c r="D363" s="28" t="s">
        <v>384</v>
      </c>
      <c r="E363" s="15">
        <v>38</v>
      </c>
      <c r="F363" t="s">
        <v>385</v>
      </c>
      <c r="G363" s="16">
        <v>16337562.210000001</v>
      </c>
      <c r="H363" s="16">
        <v>5622807.3399999999</v>
      </c>
      <c r="I363" s="17">
        <v>6.6200000052509713</v>
      </c>
      <c r="J363" s="16">
        <f t="shared" si="11"/>
        <v>10714754.870000001</v>
      </c>
      <c r="K363" s="18">
        <f t="shared" si="10"/>
        <v>0.65583559727421537</v>
      </c>
    </row>
    <row r="364" spans="1:11" x14ac:dyDescent="0.25">
      <c r="A364" s="20">
        <v>913</v>
      </c>
      <c r="B364" s="20">
        <v>560</v>
      </c>
      <c r="C364" s="20"/>
      <c r="D364" s="29" t="s">
        <v>384</v>
      </c>
      <c r="E364" s="20">
        <v>229</v>
      </c>
      <c r="F364" s="21" t="s">
        <v>386</v>
      </c>
      <c r="G364" s="22">
        <v>12528966.52</v>
      </c>
      <c r="H364" s="22">
        <v>4781405.34</v>
      </c>
      <c r="I364" s="23">
        <v>6.6200000061750037</v>
      </c>
      <c r="J364" s="22">
        <f t="shared" si="11"/>
        <v>7747561.1799999997</v>
      </c>
      <c r="K364" s="48">
        <f t="shared" si="10"/>
        <v>0.61837192777493355</v>
      </c>
    </row>
    <row r="365" spans="1:11" x14ac:dyDescent="0.25">
      <c r="A365" s="15">
        <v>913</v>
      </c>
      <c r="B365" s="15">
        <v>560</v>
      </c>
      <c r="C365" s="15"/>
      <c r="D365" s="28" t="s">
        <v>384</v>
      </c>
      <c r="E365" s="15">
        <v>309</v>
      </c>
      <c r="F365" t="s">
        <v>387</v>
      </c>
      <c r="G365" s="16">
        <v>8656581.5299999975</v>
      </c>
      <c r="H365" s="16">
        <v>5924569</v>
      </c>
      <c r="I365" s="17">
        <v>6.62</v>
      </c>
      <c r="J365" s="16">
        <f t="shared" si="11"/>
        <v>2732012.5299999975</v>
      </c>
      <c r="K365" s="18">
        <f t="shared" si="10"/>
        <v>0.31559946851213894</v>
      </c>
    </row>
    <row r="366" spans="1:11" x14ac:dyDescent="0.25">
      <c r="A366" s="56">
        <v>922</v>
      </c>
      <c r="B366" s="56">
        <v>561</v>
      </c>
      <c r="C366" s="57"/>
      <c r="D366" s="24" t="s">
        <v>388</v>
      </c>
      <c r="E366" s="24"/>
      <c r="F366" s="24"/>
      <c r="G366" s="26">
        <f>SUM(G367:G369)</f>
        <v>21460386.640000001</v>
      </c>
      <c r="H366" s="26">
        <f>SUM(H367:H369)</f>
        <v>18016510.539999999</v>
      </c>
      <c r="I366" s="27">
        <v>5.6975809167444798</v>
      </c>
      <c r="J366" s="26">
        <f t="shared" si="11"/>
        <v>3443876.1000000015</v>
      </c>
      <c r="K366" s="49">
        <f t="shared" si="10"/>
        <v>0.16047595776214782</v>
      </c>
    </row>
    <row r="367" spans="1:11" x14ac:dyDescent="0.25">
      <c r="A367" s="15">
        <v>922</v>
      </c>
      <c r="B367" s="15">
        <v>561</v>
      </c>
      <c r="C367" s="15"/>
      <c r="D367" s="28" t="s">
        <v>388</v>
      </c>
      <c r="E367" s="15">
        <v>55</v>
      </c>
      <c r="F367" t="s">
        <v>389</v>
      </c>
      <c r="G367" s="16">
        <v>8318045.8600000003</v>
      </c>
      <c r="H367" s="16">
        <v>7460609.1080080001</v>
      </c>
      <c r="I367" s="17">
        <v>5.5894481728228538</v>
      </c>
      <c r="J367" s="16">
        <f t="shared" si="11"/>
        <v>857436.75199200027</v>
      </c>
      <c r="K367" s="18">
        <f t="shared" si="10"/>
        <v>0.1030815129446762</v>
      </c>
    </row>
    <row r="368" spans="1:11" x14ac:dyDescent="0.25">
      <c r="A368" s="20">
        <v>922</v>
      </c>
      <c r="B368" s="20">
        <v>561</v>
      </c>
      <c r="C368" s="20"/>
      <c r="D368" s="29" t="s">
        <v>388</v>
      </c>
      <c r="E368" s="20">
        <v>82</v>
      </c>
      <c r="F368" s="21" t="s">
        <v>390</v>
      </c>
      <c r="G368" s="22">
        <v>5298569.46</v>
      </c>
      <c r="H368" s="22">
        <v>4752344.3569440003</v>
      </c>
      <c r="I368" s="23">
        <v>5.5913222624201433</v>
      </c>
      <c r="J368" s="22">
        <f t="shared" si="11"/>
        <v>546225.10305599961</v>
      </c>
      <c r="K368" s="48">
        <f t="shared" si="10"/>
        <v>0.10308916532652185</v>
      </c>
    </row>
    <row r="369" spans="1:11" x14ac:dyDescent="0.25">
      <c r="A369" s="15">
        <v>922</v>
      </c>
      <c r="B369" s="15">
        <v>561</v>
      </c>
      <c r="C369" s="15"/>
      <c r="D369" s="28" t="s">
        <v>388</v>
      </c>
      <c r="E369" s="15">
        <v>293</v>
      </c>
      <c r="F369" t="s">
        <v>391</v>
      </c>
      <c r="G369" s="16">
        <v>7843771.3200000003</v>
      </c>
      <c r="H369" s="16">
        <v>5803557.0750479996</v>
      </c>
      <c r="I369" s="17">
        <v>5.9376489791819758</v>
      </c>
      <c r="J369" s="16">
        <f t="shared" si="11"/>
        <v>2040214.2449520007</v>
      </c>
      <c r="K369" s="18">
        <f t="shared" si="10"/>
        <v>0.26010628838067662</v>
      </c>
    </row>
    <row r="370" spans="1:11" x14ac:dyDescent="0.25">
      <c r="A370" s="56">
        <v>932</v>
      </c>
      <c r="B370" s="56">
        <v>563</v>
      </c>
      <c r="C370" s="57"/>
      <c r="D370" s="24" t="s">
        <v>392</v>
      </c>
      <c r="E370" s="24"/>
      <c r="F370" s="24"/>
      <c r="G370" s="26">
        <f>SUM(G371:G373)</f>
        <v>8633978.0297999997</v>
      </c>
      <c r="H370" s="26">
        <f>SUM(H371:H373)</f>
        <v>4209106.34</v>
      </c>
      <c r="I370" s="27">
        <v>6.6200000070146006</v>
      </c>
      <c r="J370" s="26">
        <f t="shared" si="11"/>
        <v>4424871.6897999998</v>
      </c>
      <c r="K370" s="49">
        <f t="shared" si="10"/>
        <v>0.51249512965259414</v>
      </c>
    </row>
    <row r="371" spans="1:11" x14ac:dyDescent="0.25">
      <c r="A371" s="15">
        <v>932</v>
      </c>
      <c r="B371" s="15">
        <v>563</v>
      </c>
      <c r="C371" s="15"/>
      <c r="D371" s="28" t="s">
        <v>392</v>
      </c>
      <c r="E371" s="15">
        <v>95</v>
      </c>
      <c r="F371" t="s">
        <v>393</v>
      </c>
      <c r="G371" s="16">
        <v>1125007.3400000001</v>
      </c>
      <c r="H371" s="16">
        <v>608709</v>
      </c>
      <c r="I371" s="17">
        <v>6.62</v>
      </c>
      <c r="J371" s="16">
        <f t="shared" si="11"/>
        <v>516298.34000000008</v>
      </c>
      <c r="K371" s="18">
        <f t="shared" si="10"/>
        <v>0.45892886352190382</v>
      </c>
    </row>
    <row r="372" spans="1:11" x14ac:dyDescent="0.25">
      <c r="A372" s="20">
        <v>932</v>
      </c>
      <c r="B372" s="20">
        <v>563</v>
      </c>
      <c r="C372" s="20"/>
      <c r="D372" s="29" t="s">
        <v>392</v>
      </c>
      <c r="E372" s="20">
        <v>139</v>
      </c>
      <c r="F372" s="21" t="s">
        <v>394</v>
      </c>
      <c r="G372" s="22">
        <v>3204932.64</v>
      </c>
      <c r="H372" s="22">
        <v>1369788.34</v>
      </c>
      <c r="I372" s="23">
        <v>6.6200000215545716</v>
      </c>
      <c r="J372" s="22">
        <f t="shared" si="11"/>
        <v>1835144.3</v>
      </c>
      <c r="K372" s="48">
        <f t="shared" si="10"/>
        <v>0.57259995954236342</v>
      </c>
    </row>
    <row r="373" spans="1:11" x14ac:dyDescent="0.25">
      <c r="A373" s="15">
        <v>932</v>
      </c>
      <c r="B373" s="15">
        <v>563</v>
      </c>
      <c r="C373" s="15"/>
      <c r="D373" s="28" t="s">
        <v>392</v>
      </c>
      <c r="E373" s="15">
        <v>202</v>
      </c>
      <c r="F373" t="s">
        <v>395</v>
      </c>
      <c r="G373" s="16">
        <v>4304038.0497999992</v>
      </c>
      <c r="H373" s="16">
        <v>2230609</v>
      </c>
      <c r="I373" s="17">
        <v>6.62</v>
      </c>
      <c r="J373" s="16">
        <f t="shared" si="11"/>
        <v>2073429.0497999992</v>
      </c>
      <c r="K373" s="18">
        <f t="shared" si="10"/>
        <v>0.48174040884614105</v>
      </c>
    </row>
    <row r="374" spans="1:11" x14ac:dyDescent="0.25">
      <c r="A374" s="56">
        <v>936</v>
      </c>
      <c r="B374" s="56">
        <v>564</v>
      </c>
      <c r="C374" s="57"/>
      <c r="D374" s="24" t="s">
        <v>396</v>
      </c>
      <c r="E374" s="24"/>
      <c r="F374" s="24"/>
      <c r="G374" s="26">
        <f>SUM(G375:G379)</f>
        <v>14540756.229999999</v>
      </c>
      <c r="H374" s="26">
        <f>SUM(H375:H379)</f>
        <v>3717240.34</v>
      </c>
      <c r="I374" s="27">
        <v>6.6200000079427737</v>
      </c>
      <c r="J374" s="26">
        <f t="shared" si="11"/>
        <v>10823515.889999999</v>
      </c>
      <c r="K374" s="49">
        <f t="shared" si="10"/>
        <v>0.74435715163625982</v>
      </c>
    </row>
    <row r="375" spans="1:11" x14ac:dyDescent="0.25">
      <c r="A375" s="15">
        <v>936</v>
      </c>
      <c r="B375" s="15">
        <v>564</v>
      </c>
      <c r="C375" s="15"/>
      <c r="D375" s="28" t="s">
        <v>396</v>
      </c>
      <c r="E375" s="15">
        <v>50</v>
      </c>
      <c r="F375" t="s">
        <v>397</v>
      </c>
      <c r="G375" s="16">
        <v>2406495.16</v>
      </c>
      <c r="H375" s="16">
        <v>483039.34</v>
      </c>
      <c r="I375" s="17">
        <v>6.6200000611238004</v>
      </c>
      <c r="J375" s="16">
        <f t="shared" si="11"/>
        <v>1923455.82</v>
      </c>
      <c r="K375" s="18">
        <f t="shared" si="10"/>
        <v>0.79927682879694628</v>
      </c>
    </row>
    <row r="376" spans="1:11" x14ac:dyDescent="0.25">
      <c r="A376" s="20">
        <v>936</v>
      </c>
      <c r="B376" s="20">
        <v>564</v>
      </c>
      <c r="C376" s="20"/>
      <c r="D376" s="29" t="s">
        <v>396</v>
      </c>
      <c r="E376" s="20">
        <v>103</v>
      </c>
      <c r="F376" s="21" t="s">
        <v>398</v>
      </c>
      <c r="G376" s="22">
        <v>5779950.5999999996</v>
      </c>
      <c r="H376" s="22">
        <v>1147577</v>
      </c>
      <c r="I376" s="23">
        <v>6.62</v>
      </c>
      <c r="J376" s="22">
        <f t="shared" si="11"/>
        <v>4632373.5999999996</v>
      </c>
      <c r="K376" s="48">
        <f t="shared" si="10"/>
        <v>0.8014555695337604</v>
      </c>
    </row>
    <row r="377" spans="1:11" x14ac:dyDescent="0.25">
      <c r="A377" s="15">
        <v>936</v>
      </c>
      <c r="B377" s="15">
        <v>564</v>
      </c>
      <c r="C377" s="15"/>
      <c r="D377" s="28" t="s">
        <v>396</v>
      </c>
      <c r="E377" s="15">
        <v>207</v>
      </c>
      <c r="F377" t="s">
        <v>399</v>
      </c>
      <c r="G377" s="16">
        <v>2144761.54</v>
      </c>
      <c r="H377" s="16">
        <v>770899</v>
      </c>
      <c r="I377" s="17">
        <v>6.62</v>
      </c>
      <c r="J377" s="16">
        <f t="shared" si="11"/>
        <v>1373862.54</v>
      </c>
      <c r="K377" s="18">
        <f t="shared" si="10"/>
        <v>0.64056656853330185</v>
      </c>
    </row>
    <row r="378" spans="1:11" x14ac:dyDescent="0.25">
      <c r="A378" s="20">
        <v>936</v>
      </c>
      <c r="B378" s="20">
        <v>564</v>
      </c>
      <c r="C378" s="20"/>
      <c r="D378" s="29" t="s">
        <v>396</v>
      </c>
      <c r="E378" s="20">
        <v>218</v>
      </c>
      <c r="F378" s="21" t="s">
        <v>400</v>
      </c>
      <c r="G378" s="22">
        <v>2559173.1</v>
      </c>
      <c r="H378" s="22">
        <v>592490</v>
      </c>
      <c r="I378" s="23">
        <v>6.62</v>
      </c>
      <c r="J378" s="22">
        <f t="shared" si="11"/>
        <v>1966683.1</v>
      </c>
      <c r="K378" s="48">
        <f t="shared" si="10"/>
        <v>0.76848381221262452</v>
      </c>
    </row>
    <row r="379" spans="1:11" x14ac:dyDescent="0.25">
      <c r="A379" s="15">
        <v>936</v>
      </c>
      <c r="B379" s="15">
        <v>564</v>
      </c>
      <c r="C379" s="15"/>
      <c r="D379" s="28" t="s">
        <v>396</v>
      </c>
      <c r="E379" s="15">
        <v>410</v>
      </c>
      <c r="F379" t="s">
        <v>401</v>
      </c>
      <c r="G379" s="16">
        <v>1650375.8299999987</v>
      </c>
      <c r="H379" s="16">
        <v>723235</v>
      </c>
      <c r="I379" s="17">
        <v>6.62</v>
      </c>
      <c r="J379" s="16">
        <f t="shared" si="11"/>
        <v>927140.82999999868</v>
      </c>
      <c r="K379" s="18">
        <f t="shared" si="10"/>
        <v>0.56177557447626914</v>
      </c>
    </row>
    <row r="380" spans="1:11" x14ac:dyDescent="0.25">
      <c r="A380" s="56">
        <v>944</v>
      </c>
      <c r="B380" s="56">
        <v>565</v>
      </c>
      <c r="C380" s="57"/>
      <c r="D380" s="24" t="s">
        <v>402</v>
      </c>
      <c r="E380" s="24"/>
      <c r="F380" s="24"/>
      <c r="G380" s="26">
        <v>0</v>
      </c>
      <c r="H380" s="26">
        <v>0</v>
      </c>
      <c r="I380" s="27">
        <v>0</v>
      </c>
      <c r="J380" s="26">
        <f t="shared" si="11"/>
        <v>0</v>
      </c>
      <c r="K380" s="49" t="str">
        <f t="shared" si="10"/>
        <v/>
      </c>
    </row>
    <row r="381" spans="1:11" x14ac:dyDescent="0.25">
      <c r="A381" s="15">
        <v>944</v>
      </c>
      <c r="B381" s="15">
        <v>565</v>
      </c>
      <c r="C381" s="15"/>
      <c r="D381" s="28" t="s">
        <v>402</v>
      </c>
      <c r="E381" s="15">
        <v>266</v>
      </c>
      <c r="F381" t="s">
        <v>403</v>
      </c>
      <c r="G381" s="16">
        <v>0</v>
      </c>
      <c r="H381" s="16">
        <v>0</v>
      </c>
      <c r="I381" s="17">
        <v>0</v>
      </c>
      <c r="J381" s="16">
        <f t="shared" si="11"/>
        <v>0</v>
      </c>
      <c r="K381" s="18" t="str">
        <f t="shared" si="10"/>
        <v/>
      </c>
    </row>
    <row r="382" spans="1:11" x14ac:dyDescent="0.25">
      <c r="A382" s="56">
        <v>951</v>
      </c>
      <c r="B382" s="56">
        <v>568</v>
      </c>
      <c r="C382" s="57"/>
      <c r="D382" s="24" t="s">
        <v>404</v>
      </c>
      <c r="E382" s="24"/>
      <c r="F382" s="24"/>
      <c r="G382" s="26">
        <f>SUM(G383:G386)</f>
        <v>11853349.818999998</v>
      </c>
      <c r="H382" s="26">
        <f>SUM(H383:H386)</f>
        <v>4033235</v>
      </c>
      <c r="I382" s="27">
        <v>6.62</v>
      </c>
      <c r="J382" s="26">
        <f t="shared" si="11"/>
        <v>7820114.8189999983</v>
      </c>
      <c r="K382" s="49">
        <f t="shared" si="10"/>
        <v>0.65973880282052944</v>
      </c>
    </row>
    <row r="383" spans="1:11" x14ac:dyDescent="0.25">
      <c r="A383" s="15">
        <v>951</v>
      </c>
      <c r="B383" s="15">
        <v>568</v>
      </c>
      <c r="C383" s="15"/>
      <c r="D383" s="28" t="s">
        <v>404</v>
      </c>
      <c r="E383" s="15">
        <v>88</v>
      </c>
      <c r="F383" t="s">
        <v>405</v>
      </c>
      <c r="G383" s="16">
        <v>1514858.11</v>
      </c>
      <c r="H383" s="16">
        <v>524083.34</v>
      </c>
      <c r="I383" s="17">
        <v>6.620000056336842</v>
      </c>
      <c r="J383" s="16">
        <f t="shared" si="11"/>
        <v>990774.77</v>
      </c>
      <c r="K383" s="18">
        <f t="shared" si="10"/>
        <v>0.65403800095838671</v>
      </c>
    </row>
    <row r="384" spans="1:11" x14ac:dyDescent="0.25">
      <c r="A384" s="20">
        <v>951</v>
      </c>
      <c r="B384" s="20">
        <v>568</v>
      </c>
      <c r="C384" s="20"/>
      <c r="D384" s="29" t="s">
        <v>404</v>
      </c>
      <c r="E384" s="20">
        <v>127</v>
      </c>
      <c r="F384" s="21" t="s">
        <v>406</v>
      </c>
      <c r="G384" s="22">
        <v>8411137.0299999993</v>
      </c>
      <c r="H384" s="22">
        <v>2365657</v>
      </c>
      <c r="I384" s="23">
        <v>6.62</v>
      </c>
      <c r="J384" s="22">
        <f t="shared" si="11"/>
        <v>6045480.0299999993</v>
      </c>
      <c r="K384" s="48">
        <f t="shared" si="10"/>
        <v>0.71874706219118623</v>
      </c>
    </row>
    <row r="385" spans="1:11" x14ac:dyDescent="0.25">
      <c r="A385" s="15">
        <v>951</v>
      </c>
      <c r="B385" s="15">
        <v>568</v>
      </c>
      <c r="C385" s="15"/>
      <c r="D385" s="28" t="s">
        <v>404</v>
      </c>
      <c r="E385" s="15">
        <v>283</v>
      </c>
      <c r="F385" t="s">
        <v>407</v>
      </c>
      <c r="G385" s="16">
        <v>687494.29</v>
      </c>
      <c r="H385" s="16">
        <v>549460</v>
      </c>
      <c r="I385" s="17">
        <v>6.62</v>
      </c>
      <c r="J385" s="16">
        <f t="shared" si="11"/>
        <v>138034.29000000004</v>
      </c>
      <c r="K385" s="18">
        <f t="shared" si="10"/>
        <v>0.20077881665024452</v>
      </c>
    </row>
    <row r="386" spans="1:11" x14ac:dyDescent="0.25">
      <c r="A386" s="20">
        <v>951</v>
      </c>
      <c r="B386" s="20">
        <v>568</v>
      </c>
      <c r="C386" s="20"/>
      <c r="D386" s="29" t="s">
        <v>404</v>
      </c>
      <c r="E386" s="20">
        <v>387</v>
      </c>
      <c r="F386" s="21" t="s">
        <v>408</v>
      </c>
      <c r="G386" s="22">
        <v>1239860.3889999995</v>
      </c>
      <c r="H386" s="22">
        <v>594034.66000000015</v>
      </c>
      <c r="I386" s="23">
        <v>6.6199999502971787</v>
      </c>
      <c r="J386" s="22">
        <f t="shared" si="11"/>
        <v>645825.72899999935</v>
      </c>
      <c r="K386" s="48">
        <f t="shared" si="10"/>
        <v>0.52088584709193386</v>
      </c>
    </row>
    <row r="387" spans="1:11" x14ac:dyDescent="0.25">
      <c r="A387" s="56">
        <v>957</v>
      </c>
      <c r="B387" s="56">
        <v>570</v>
      </c>
      <c r="C387" s="57"/>
      <c r="D387" s="24" t="s">
        <v>409</v>
      </c>
      <c r="E387" s="24"/>
      <c r="F387" s="24"/>
      <c r="G387" s="26">
        <f>SUM(G388:G393)</f>
        <v>5654155.1118000019</v>
      </c>
      <c r="H387" s="26">
        <f>SUM(H388:H393)</f>
        <v>1934484.1</v>
      </c>
      <c r="I387" s="27">
        <v>5.8885417399189119</v>
      </c>
      <c r="J387" s="26">
        <f t="shared" si="11"/>
        <v>3719671.0118000018</v>
      </c>
      <c r="K387" s="49">
        <f t="shared" si="10"/>
        <v>0.65786504583809402</v>
      </c>
    </row>
    <row r="388" spans="1:11" x14ac:dyDescent="0.25">
      <c r="A388" s="15">
        <v>957</v>
      </c>
      <c r="B388" s="15">
        <v>570</v>
      </c>
      <c r="C388" s="15"/>
      <c r="D388" s="28" t="s">
        <v>409</v>
      </c>
      <c r="E388" s="15">
        <v>11</v>
      </c>
      <c r="F388" t="s">
        <v>410</v>
      </c>
      <c r="G388" s="16">
        <v>417842.06</v>
      </c>
      <c r="H388" s="16">
        <v>107244</v>
      </c>
      <c r="I388" s="17">
        <v>6.62</v>
      </c>
      <c r="J388" s="16">
        <f t="shared" si="11"/>
        <v>310598.06</v>
      </c>
      <c r="K388" s="18">
        <f t="shared" si="10"/>
        <v>0.74333842792178462</v>
      </c>
    </row>
    <row r="389" spans="1:11" x14ac:dyDescent="0.25">
      <c r="A389" s="20">
        <v>957</v>
      </c>
      <c r="B389" s="20">
        <v>570</v>
      </c>
      <c r="C389" s="20"/>
      <c r="D389" s="29" t="s">
        <v>409</v>
      </c>
      <c r="E389" s="20">
        <v>195</v>
      </c>
      <c r="F389" s="21" t="s">
        <v>411</v>
      </c>
      <c r="G389" s="22">
        <v>97251.47</v>
      </c>
      <c r="H389" s="22">
        <v>91907.66</v>
      </c>
      <c r="I389" s="23">
        <v>6.6199996787514932</v>
      </c>
      <c r="J389" s="22">
        <f t="shared" si="11"/>
        <v>5343.8099999999977</v>
      </c>
      <c r="K389" s="48">
        <f t="shared" si="10"/>
        <v>5.4948372502749802E-2</v>
      </c>
    </row>
    <row r="390" spans="1:11" x14ac:dyDescent="0.25">
      <c r="A390" s="15">
        <v>957</v>
      </c>
      <c r="B390" s="15">
        <v>570</v>
      </c>
      <c r="C390" s="15"/>
      <c r="D390" s="28" t="s">
        <v>409</v>
      </c>
      <c r="E390" s="15">
        <v>201</v>
      </c>
      <c r="F390" t="s">
        <v>412</v>
      </c>
      <c r="G390" s="16">
        <v>2207382.16</v>
      </c>
      <c r="H390" s="16">
        <v>463620.66</v>
      </c>
      <c r="I390" s="17">
        <v>6.6199999363160389</v>
      </c>
      <c r="J390" s="16">
        <f t="shared" si="11"/>
        <v>1743761.5000000002</v>
      </c>
      <c r="K390" s="18">
        <f t="shared" si="10"/>
        <v>0.78996810411840968</v>
      </c>
    </row>
    <row r="391" spans="1:11" x14ac:dyDescent="0.25">
      <c r="A391" s="20">
        <v>957</v>
      </c>
      <c r="B391" s="20">
        <v>570</v>
      </c>
      <c r="C391" s="20"/>
      <c r="D391" s="29" t="s">
        <v>409</v>
      </c>
      <c r="E391" s="20">
        <v>241</v>
      </c>
      <c r="F391" s="21" t="s">
        <v>413</v>
      </c>
      <c r="G391" s="22">
        <v>1552630.99</v>
      </c>
      <c r="H391" s="22">
        <v>496610.34</v>
      </c>
      <c r="I391" s="23">
        <v>6.6200000594534556</v>
      </c>
      <c r="J391" s="22">
        <f t="shared" si="11"/>
        <v>1056020.6499999999</v>
      </c>
      <c r="K391" s="48">
        <f t="shared" si="10"/>
        <v>0.68014915121589836</v>
      </c>
    </row>
    <row r="392" spans="1:11" x14ac:dyDescent="0.25">
      <c r="A392" s="15">
        <v>957</v>
      </c>
      <c r="B392" s="15">
        <v>570</v>
      </c>
      <c r="C392" s="15"/>
      <c r="D392" s="28" t="s">
        <v>409</v>
      </c>
      <c r="E392" s="15">
        <v>251</v>
      </c>
      <c r="F392" t="s">
        <v>414</v>
      </c>
      <c r="G392" s="16">
        <v>779707.99</v>
      </c>
      <c r="H392" s="16">
        <v>175761</v>
      </c>
      <c r="I392" s="17">
        <v>6.62</v>
      </c>
      <c r="J392" s="16">
        <f t="shared" si="11"/>
        <v>603946.99</v>
      </c>
      <c r="K392" s="18">
        <f t="shared" si="10"/>
        <v>0.77458099409754666</v>
      </c>
    </row>
    <row r="393" spans="1:11" x14ac:dyDescent="0.25">
      <c r="A393" s="20">
        <v>957</v>
      </c>
      <c r="B393" s="20">
        <v>570</v>
      </c>
      <c r="C393" s="20"/>
      <c r="D393" s="29" t="s">
        <v>409</v>
      </c>
      <c r="E393" s="20">
        <v>300</v>
      </c>
      <c r="F393" s="21" t="s">
        <v>415</v>
      </c>
      <c r="G393" s="22">
        <v>599340.44180000061</v>
      </c>
      <c r="H393" s="22">
        <v>599340.44000000018</v>
      </c>
      <c r="I393" s="23">
        <v>4.7254174105792845</v>
      </c>
      <c r="J393" s="22">
        <f t="shared" si="11"/>
        <v>1.8000004347413778E-3</v>
      </c>
      <c r="K393" s="48">
        <f t="shared" si="10"/>
        <v>3.0033021454975273E-9</v>
      </c>
    </row>
    <row r="394" spans="1:11" x14ac:dyDescent="0.25">
      <c r="A394" s="56">
        <v>969</v>
      </c>
      <c r="B394" s="56">
        <v>572</v>
      </c>
      <c r="C394" s="57"/>
      <c r="D394" s="24" t="s">
        <v>416</v>
      </c>
      <c r="E394" s="24"/>
      <c r="F394" s="24"/>
      <c r="G394" s="26">
        <f>SUM(G395:G401)</f>
        <v>17679221.940200001</v>
      </c>
      <c r="H394" s="26">
        <f>SUM(H395:H401)</f>
        <v>9811701.2799999993</v>
      </c>
      <c r="I394" s="27">
        <v>5.174720490423339</v>
      </c>
      <c r="J394" s="26">
        <f t="shared" si="11"/>
        <v>7867520.6602000017</v>
      </c>
      <c r="K394" s="49">
        <f t="shared" si="10"/>
        <v>0.44501509663784433</v>
      </c>
    </row>
    <row r="395" spans="1:11" x14ac:dyDescent="0.25">
      <c r="A395" s="15">
        <v>969</v>
      </c>
      <c r="B395" s="15">
        <v>572</v>
      </c>
      <c r="C395" s="15"/>
      <c r="D395" s="28" t="s">
        <v>416</v>
      </c>
      <c r="E395" s="15">
        <v>61</v>
      </c>
      <c r="F395" t="s">
        <v>417</v>
      </c>
      <c r="G395" s="16">
        <v>3698493.23</v>
      </c>
      <c r="H395" s="16">
        <v>1496561.34</v>
      </c>
      <c r="I395" s="17">
        <v>6.6200000197286935</v>
      </c>
      <c r="J395" s="16">
        <f t="shared" si="11"/>
        <v>2201931.8899999997</v>
      </c>
      <c r="K395" s="18">
        <f t="shared" si="10"/>
        <v>0.59535917820241613</v>
      </c>
    </row>
    <row r="396" spans="1:11" x14ac:dyDescent="0.25">
      <c r="A396" s="20">
        <v>969</v>
      </c>
      <c r="B396" s="20">
        <v>572</v>
      </c>
      <c r="C396" s="20"/>
      <c r="D396" s="29" t="s">
        <v>416</v>
      </c>
      <c r="E396" s="20">
        <v>120</v>
      </c>
      <c r="F396" s="21" t="s">
        <v>418</v>
      </c>
      <c r="G396" s="22">
        <v>2133882.09</v>
      </c>
      <c r="H396" s="22">
        <v>2027082.4699999997</v>
      </c>
      <c r="I396" s="23">
        <v>5.5857880132267841</v>
      </c>
      <c r="J396" s="22">
        <f t="shared" si="11"/>
        <v>106799.62000000011</v>
      </c>
      <c r="K396" s="48">
        <f t="shared" si="10"/>
        <v>5.0049447671216038E-2</v>
      </c>
    </row>
    <row r="397" spans="1:11" x14ac:dyDescent="0.25">
      <c r="A397" s="15">
        <v>969</v>
      </c>
      <c r="B397" s="15">
        <v>572</v>
      </c>
      <c r="C397" s="15"/>
      <c r="D397" s="28" t="s">
        <v>416</v>
      </c>
      <c r="E397" s="15">
        <v>163</v>
      </c>
      <c r="F397" t="s">
        <v>419</v>
      </c>
      <c r="G397" s="16">
        <v>8155425.0800000001</v>
      </c>
      <c r="H397" s="16">
        <v>3054578.34</v>
      </c>
      <c r="I397" s="17">
        <v>6.6200000096658833</v>
      </c>
      <c r="J397" s="16">
        <f t="shared" si="11"/>
        <v>5100846.74</v>
      </c>
      <c r="K397" s="18">
        <f t="shared" si="10"/>
        <v>0.62545442940909224</v>
      </c>
    </row>
    <row r="398" spans="1:11" x14ac:dyDescent="0.25">
      <c r="A398" s="20">
        <v>969</v>
      </c>
      <c r="B398" s="20">
        <v>572</v>
      </c>
      <c r="C398" s="20"/>
      <c r="D398" s="29" t="s">
        <v>416</v>
      </c>
      <c r="E398" s="20">
        <v>248</v>
      </c>
      <c r="F398" s="21" t="s">
        <v>420</v>
      </c>
      <c r="G398" s="22">
        <v>2036646.37</v>
      </c>
      <c r="H398" s="22">
        <v>1994776.62</v>
      </c>
      <c r="I398" s="23">
        <v>3.4004772319229044</v>
      </c>
      <c r="J398" s="22">
        <f t="shared" si="11"/>
        <v>41869.75</v>
      </c>
      <c r="K398" s="48">
        <f t="shared" si="10"/>
        <v>2.0558183598657825E-2</v>
      </c>
    </row>
    <row r="399" spans="1:11" x14ac:dyDescent="0.25">
      <c r="A399" s="15">
        <v>969</v>
      </c>
      <c r="B399" s="15">
        <v>572</v>
      </c>
      <c r="C399" s="15"/>
      <c r="D399" s="28" t="s">
        <v>416</v>
      </c>
      <c r="E399" s="15">
        <v>414</v>
      </c>
      <c r="F399" t="s">
        <v>421</v>
      </c>
      <c r="G399" s="16">
        <v>236901.57</v>
      </c>
      <c r="H399" s="16">
        <v>236901.57</v>
      </c>
      <c r="I399" s="17">
        <v>2.6327272184950075</v>
      </c>
      <c r="J399" s="16">
        <f t="shared" si="11"/>
        <v>0</v>
      </c>
      <c r="K399" s="18">
        <f t="shared" si="10"/>
        <v>0</v>
      </c>
    </row>
    <row r="400" spans="1:11" x14ac:dyDescent="0.25">
      <c r="A400" s="20">
        <v>969</v>
      </c>
      <c r="B400" s="20">
        <v>572</v>
      </c>
      <c r="C400" s="20"/>
      <c r="D400" s="29" t="s">
        <v>416</v>
      </c>
      <c r="E400" s="20">
        <v>416</v>
      </c>
      <c r="F400" s="21" t="s">
        <v>422</v>
      </c>
      <c r="G400" s="22">
        <v>781421.61</v>
      </c>
      <c r="H400" s="22">
        <v>396979.34</v>
      </c>
      <c r="I400" s="23">
        <v>6.6200000743746523</v>
      </c>
      <c r="J400" s="22">
        <f t="shared" si="11"/>
        <v>384442.26999999996</v>
      </c>
      <c r="K400" s="48">
        <f t="shared" ref="K400:K463" si="12">IFERROR(J400/G400,"")</f>
        <v>0.49197803731074186</v>
      </c>
    </row>
    <row r="401" spans="1:11" x14ac:dyDescent="0.25">
      <c r="A401" s="15">
        <v>969</v>
      </c>
      <c r="B401" s="15">
        <v>572</v>
      </c>
      <c r="C401" s="15"/>
      <c r="D401" s="28" t="s">
        <v>416</v>
      </c>
      <c r="E401" s="15">
        <v>423</v>
      </c>
      <c r="F401" t="s">
        <v>423</v>
      </c>
      <c r="G401" s="16">
        <v>636451.99020000047</v>
      </c>
      <c r="H401" s="16">
        <v>604821.59999999928</v>
      </c>
      <c r="I401" s="17">
        <v>5.5420427780758725</v>
      </c>
      <c r="J401" s="16">
        <f t="shared" si="11"/>
        <v>31630.390200001188</v>
      </c>
      <c r="K401" s="18">
        <f t="shared" si="12"/>
        <v>4.9697998728956076E-2</v>
      </c>
    </row>
    <row r="402" spans="1:11" x14ac:dyDescent="0.25">
      <c r="A402" s="56">
        <v>976</v>
      </c>
      <c r="B402" s="56">
        <v>574</v>
      </c>
      <c r="C402" s="57"/>
      <c r="D402" s="24" t="s">
        <v>424</v>
      </c>
      <c r="E402" s="24"/>
      <c r="F402" s="24"/>
      <c r="G402" s="26">
        <f>SUM(G403:G406)</f>
        <v>8436752.3599999994</v>
      </c>
      <c r="H402" s="26">
        <f>SUM(H403:H406)</f>
        <v>3697517.46</v>
      </c>
      <c r="I402" s="27">
        <v>6.0861145539811883</v>
      </c>
      <c r="J402" s="26">
        <f t="shared" si="11"/>
        <v>4739234.8999999994</v>
      </c>
      <c r="K402" s="49">
        <f t="shared" si="12"/>
        <v>0.56173687430597996</v>
      </c>
    </row>
    <row r="403" spans="1:11" x14ac:dyDescent="0.25">
      <c r="A403" s="15">
        <v>976</v>
      </c>
      <c r="B403" s="15">
        <v>574</v>
      </c>
      <c r="C403" s="15"/>
      <c r="D403" s="28" t="s">
        <v>424</v>
      </c>
      <c r="E403" s="15">
        <v>13</v>
      </c>
      <c r="F403" t="s">
        <v>425</v>
      </c>
      <c r="G403" s="16">
        <v>4619965.59</v>
      </c>
      <c r="H403" s="16">
        <v>1085238.6599999999</v>
      </c>
      <c r="I403" s="17">
        <v>6.6199999727938179</v>
      </c>
      <c r="J403" s="16">
        <f t="shared" ref="J403:J466" si="13">G403-H403</f>
        <v>3534726.9299999997</v>
      </c>
      <c r="K403" s="18">
        <f t="shared" si="12"/>
        <v>0.76509810758135965</v>
      </c>
    </row>
    <row r="404" spans="1:11" x14ac:dyDescent="0.25">
      <c r="A404" s="20">
        <v>976</v>
      </c>
      <c r="B404" s="20">
        <v>574</v>
      </c>
      <c r="C404" s="20"/>
      <c r="D404" s="29" t="s">
        <v>424</v>
      </c>
      <c r="E404" s="20">
        <v>145</v>
      </c>
      <c r="F404" s="21" t="s">
        <v>426</v>
      </c>
      <c r="G404" s="22">
        <v>1293354.1399999999</v>
      </c>
      <c r="H404" s="22">
        <v>1293354.1399999999</v>
      </c>
      <c r="I404" s="23">
        <v>5.292678235857756</v>
      </c>
      <c r="J404" s="22">
        <f t="shared" si="13"/>
        <v>0</v>
      </c>
      <c r="K404" s="48">
        <f t="shared" si="12"/>
        <v>0</v>
      </c>
    </row>
    <row r="405" spans="1:11" x14ac:dyDescent="0.25">
      <c r="A405" s="15">
        <v>976</v>
      </c>
      <c r="B405" s="15">
        <v>574</v>
      </c>
      <c r="C405" s="15"/>
      <c r="D405" s="28" t="s">
        <v>424</v>
      </c>
      <c r="E405" s="15">
        <v>302</v>
      </c>
      <c r="F405" t="s">
        <v>427</v>
      </c>
      <c r="G405" s="16">
        <v>927199.08</v>
      </c>
      <c r="H405" s="16">
        <v>601427</v>
      </c>
      <c r="I405" s="17">
        <v>6.62</v>
      </c>
      <c r="J405" s="16">
        <f t="shared" si="13"/>
        <v>325772.07999999996</v>
      </c>
      <c r="K405" s="18">
        <f t="shared" si="12"/>
        <v>0.35135073688813406</v>
      </c>
    </row>
    <row r="406" spans="1:11" x14ac:dyDescent="0.25">
      <c r="A406" s="20">
        <v>976</v>
      </c>
      <c r="B406" s="20">
        <v>574</v>
      </c>
      <c r="C406" s="20"/>
      <c r="D406" s="29" t="s">
        <v>424</v>
      </c>
      <c r="E406" s="20">
        <v>397</v>
      </c>
      <c r="F406" s="21" t="s">
        <v>428</v>
      </c>
      <c r="G406" s="22">
        <v>1596233.5499999998</v>
      </c>
      <c r="H406" s="22">
        <v>717497.65999999992</v>
      </c>
      <c r="I406" s="23">
        <v>6.6199999588497604</v>
      </c>
      <c r="J406" s="22">
        <f t="shared" si="13"/>
        <v>878735.8899999999</v>
      </c>
      <c r="K406" s="48">
        <f t="shared" si="12"/>
        <v>0.55050583919878138</v>
      </c>
    </row>
    <row r="407" spans="1:11" x14ac:dyDescent="0.25">
      <c r="A407" s="56">
        <v>984</v>
      </c>
      <c r="B407" s="56">
        <v>575</v>
      </c>
      <c r="C407" s="57"/>
      <c r="D407" s="24" t="s">
        <v>429</v>
      </c>
      <c r="E407" s="24"/>
      <c r="F407" s="24"/>
      <c r="G407" s="26">
        <f>SUM(G408:G411)</f>
        <v>38219409.494600005</v>
      </c>
      <c r="H407" s="26">
        <f>SUM(H408:H411)</f>
        <v>17371522.469999999</v>
      </c>
      <c r="I407" s="27">
        <v>4.3903512908321218</v>
      </c>
      <c r="J407" s="26">
        <f t="shared" si="13"/>
        <v>20847887.024600007</v>
      </c>
      <c r="K407" s="49">
        <f t="shared" si="12"/>
        <v>0.54547904586400242</v>
      </c>
    </row>
    <row r="408" spans="1:11" x14ac:dyDescent="0.25">
      <c r="A408" s="15">
        <v>984</v>
      </c>
      <c r="B408" s="15">
        <v>575</v>
      </c>
      <c r="C408" s="15"/>
      <c r="D408" s="28" t="s">
        <v>429</v>
      </c>
      <c r="E408" s="15">
        <v>47</v>
      </c>
      <c r="F408" t="s">
        <v>430</v>
      </c>
      <c r="G408" s="16">
        <v>7487182.3200000003</v>
      </c>
      <c r="H408" s="16">
        <v>1915828</v>
      </c>
      <c r="I408" s="17">
        <v>6.62</v>
      </c>
      <c r="J408" s="16">
        <f t="shared" si="13"/>
        <v>5571354.3200000003</v>
      </c>
      <c r="K408" s="18">
        <f t="shared" si="12"/>
        <v>0.74411895982786758</v>
      </c>
    </row>
    <row r="409" spans="1:11" x14ac:dyDescent="0.25">
      <c r="A409" s="20">
        <v>984</v>
      </c>
      <c r="B409" s="20">
        <v>575</v>
      </c>
      <c r="C409" s="20"/>
      <c r="D409" s="29" t="s">
        <v>429</v>
      </c>
      <c r="E409" s="20">
        <v>48</v>
      </c>
      <c r="F409" s="21" t="s">
        <v>431</v>
      </c>
      <c r="G409" s="22">
        <v>6745725.7800000003</v>
      </c>
      <c r="H409" s="22">
        <v>2339949.34</v>
      </c>
      <c r="I409" s="23">
        <v>6.6200000126178802</v>
      </c>
      <c r="J409" s="22">
        <f t="shared" si="13"/>
        <v>4405776.4400000004</v>
      </c>
      <c r="K409" s="48">
        <f t="shared" si="12"/>
        <v>0.6531211886884617</v>
      </c>
    </row>
    <row r="410" spans="1:11" x14ac:dyDescent="0.25">
      <c r="A410" s="15">
        <v>984</v>
      </c>
      <c r="B410" s="15">
        <v>575</v>
      </c>
      <c r="C410" s="15"/>
      <c r="D410" s="28" t="s">
        <v>429</v>
      </c>
      <c r="E410" s="15">
        <v>190</v>
      </c>
      <c r="F410" t="s">
        <v>432</v>
      </c>
      <c r="G410" s="16">
        <v>5484485.2599999998</v>
      </c>
      <c r="H410" s="16">
        <v>5479023.4699999997</v>
      </c>
      <c r="I410" s="17">
        <v>2.5362326852751931</v>
      </c>
      <c r="J410" s="16">
        <f t="shared" si="13"/>
        <v>5461.7900000000373</v>
      </c>
      <c r="K410" s="18">
        <f t="shared" si="12"/>
        <v>9.9586191612812129E-4</v>
      </c>
    </row>
    <row r="411" spans="1:11" x14ac:dyDescent="0.25">
      <c r="A411" s="20">
        <v>984</v>
      </c>
      <c r="B411" s="20">
        <v>575</v>
      </c>
      <c r="C411" s="20"/>
      <c r="D411" s="29" t="s">
        <v>429</v>
      </c>
      <c r="E411" s="20">
        <v>429</v>
      </c>
      <c r="F411" s="21" t="s">
        <v>433</v>
      </c>
      <c r="G411" s="22">
        <v>18502016.134600006</v>
      </c>
      <c r="H411" s="22">
        <v>7636721.660000002</v>
      </c>
      <c r="I411" s="23">
        <v>6.6199999961337879</v>
      </c>
      <c r="J411" s="22">
        <f t="shared" si="13"/>
        <v>10865294.474600004</v>
      </c>
      <c r="K411" s="48">
        <f t="shared" si="12"/>
        <v>0.5872492162776346</v>
      </c>
    </row>
    <row r="412" spans="1:11" x14ac:dyDescent="0.25">
      <c r="A412" s="56">
        <v>994</v>
      </c>
      <c r="B412" s="56">
        <v>576</v>
      </c>
      <c r="C412" s="57">
        <v>891</v>
      </c>
      <c r="D412" s="24" t="s">
        <v>434</v>
      </c>
      <c r="E412" s="24"/>
      <c r="F412" s="24"/>
      <c r="G412" s="26">
        <v>604066.28</v>
      </c>
      <c r="H412" s="26">
        <v>549222.43000000005</v>
      </c>
      <c r="I412" s="27">
        <v>3.3185645317220547</v>
      </c>
      <c r="J412" s="26">
        <f t="shared" si="13"/>
        <v>54843.849999999977</v>
      </c>
      <c r="K412" s="49">
        <f t="shared" si="12"/>
        <v>9.0791113187115788E-2</v>
      </c>
    </row>
    <row r="413" spans="1:11" x14ac:dyDescent="0.25">
      <c r="A413" s="15">
        <v>994</v>
      </c>
      <c r="B413" s="15">
        <v>576</v>
      </c>
      <c r="C413" s="15">
        <v>891</v>
      </c>
      <c r="D413" s="28" t="s">
        <v>434</v>
      </c>
      <c r="E413" s="15">
        <v>421</v>
      </c>
      <c r="F413" t="s">
        <v>435</v>
      </c>
      <c r="G413" s="16">
        <v>604066.28</v>
      </c>
      <c r="H413" s="16">
        <v>549222.43000000005</v>
      </c>
      <c r="I413" s="17">
        <v>3.3185645317220547</v>
      </c>
      <c r="J413" s="16">
        <f t="shared" si="13"/>
        <v>54843.849999999977</v>
      </c>
      <c r="K413" s="18">
        <f t="shared" si="12"/>
        <v>9.0791113187115788E-2</v>
      </c>
    </row>
    <row r="414" spans="1:11" x14ac:dyDescent="0.25">
      <c r="A414" s="58"/>
      <c r="B414" s="58"/>
      <c r="C414" s="58"/>
      <c r="D414" s="30" t="s">
        <v>436</v>
      </c>
      <c r="E414" s="31"/>
      <c r="F414" s="32"/>
      <c r="G414" s="33"/>
      <c r="H414" s="33"/>
      <c r="I414" s="34"/>
      <c r="J414" s="33"/>
      <c r="K414" s="50" t="str">
        <f t="shared" si="12"/>
        <v/>
      </c>
    </row>
    <row r="415" spans="1:11" x14ac:dyDescent="0.25">
      <c r="A415" s="15">
        <v>1009</v>
      </c>
      <c r="B415" s="15">
        <v>791</v>
      </c>
      <c r="C415" s="15"/>
      <c r="D415" s="28" t="s">
        <v>437</v>
      </c>
      <c r="E415" s="15">
        <v>791</v>
      </c>
      <c r="F415" s="28" t="s">
        <v>437</v>
      </c>
      <c r="G415" s="16">
        <v>1971154.28</v>
      </c>
      <c r="H415" s="16">
        <v>74254.34</v>
      </c>
      <c r="I415" s="17">
        <v>6.6200003976225732</v>
      </c>
      <c r="J415" s="16">
        <f t="shared" si="13"/>
        <v>1896899.94</v>
      </c>
      <c r="K415" s="18">
        <f t="shared" si="12"/>
        <v>0.9623295138521577</v>
      </c>
    </row>
    <row r="416" spans="1:11" x14ac:dyDescent="0.25">
      <c r="A416" s="20">
        <v>1011</v>
      </c>
      <c r="B416" s="20">
        <v>792</v>
      </c>
      <c r="C416" s="20"/>
      <c r="D416" s="29" t="s">
        <v>438</v>
      </c>
      <c r="E416" s="20">
        <v>792</v>
      </c>
      <c r="F416" s="29" t="s">
        <v>438</v>
      </c>
      <c r="G416" s="22">
        <v>2847092.08</v>
      </c>
      <c r="H416" s="22">
        <v>23611.34</v>
      </c>
      <c r="I416" s="23">
        <v>6.6200012504671726</v>
      </c>
      <c r="J416" s="22">
        <f t="shared" si="13"/>
        <v>2823480.74</v>
      </c>
      <c r="K416" s="48">
        <f t="shared" si="12"/>
        <v>0.99170685761592936</v>
      </c>
    </row>
    <row r="417" spans="1:11" x14ac:dyDescent="0.25">
      <c r="A417" s="15">
        <v>1013</v>
      </c>
      <c r="B417" s="15">
        <v>793</v>
      </c>
      <c r="C417" s="15"/>
      <c r="D417" s="28" t="s">
        <v>439</v>
      </c>
      <c r="E417" s="15">
        <v>793</v>
      </c>
      <c r="F417" s="28" t="s">
        <v>439</v>
      </c>
      <c r="G417" s="16">
        <v>3578885.8000000003</v>
      </c>
      <c r="H417" s="16">
        <v>14122.66</v>
      </c>
      <c r="I417" s="17">
        <v>6.6199979093746739</v>
      </c>
      <c r="J417" s="16">
        <f t="shared" si="13"/>
        <v>3564763.14</v>
      </c>
      <c r="K417" s="18">
        <f t="shared" si="12"/>
        <v>0.99605389476244255</v>
      </c>
    </row>
    <row r="418" spans="1:11" x14ac:dyDescent="0.25">
      <c r="A418" s="59">
        <v>1438</v>
      </c>
      <c r="B418" s="59">
        <v>801</v>
      </c>
      <c r="C418" s="60"/>
      <c r="D418" s="35" t="s">
        <v>440</v>
      </c>
      <c r="E418" s="35"/>
      <c r="F418" s="35"/>
      <c r="G418" s="36">
        <f>SUM(G419:G422)</f>
        <v>30624145.853700001</v>
      </c>
      <c r="H418" s="36">
        <f>SUM(H419:H422)</f>
        <v>14283584.25</v>
      </c>
      <c r="I418" s="37">
        <v>5.7392988073905462</v>
      </c>
      <c r="J418" s="36">
        <f t="shared" si="13"/>
        <v>16340561.603700001</v>
      </c>
      <c r="K418" s="51">
        <f t="shared" si="12"/>
        <v>0.53358424041484698</v>
      </c>
    </row>
    <row r="419" spans="1:11" x14ac:dyDescent="0.25">
      <c r="A419" s="15">
        <v>1438</v>
      </c>
      <c r="B419" s="15">
        <v>801</v>
      </c>
      <c r="C419" s="15"/>
      <c r="D419" s="28" t="s">
        <v>440</v>
      </c>
      <c r="E419" s="15">
        <v>15</v>
      </c>
      <c r="F419" t="s">
        <v>441</v>
      </c>
      <c r="G419" s="16">
        <v>739760.83734249999</v>
      </c>
      <c r="H419" s="16">
        <v>567347.85</v>
      </c>
      <c r="I419" s="17">
        <v>5.0274510412051399</v>
      </c>
      <c r="J419" s="16">
        <f t="shared" si="13"/>
        <v>172412.98734250001</v>
      </c>
      <c r="K419" s="18">
        <f t="shared" si="12"/>
        <v>0.23306584863544885</v>
      </c>
    </row>
    <row r="420" spans="1:11" x14ac:dyDescent="0.25">
      <c r="A420" s="20">
        <v>1438</v>
      </c>
      <c r="B420" s="20">
        <v>801</v>
      </c>
      <c r="C420" s="20"/>
      <c r="D420" s="29" t="s">
        <v>440</v>
      </c>
      <c r="E420" s="20">
        <v>30</v>
      </c>
      <c r="F420" s="21" t="s">
        <v>442</v>
      </c>
      <c r="G420" s="22">
        <v>17878539.832573541</v>
      </c>
      <c r="H420" s="22">
        <v>7637383.6600000001</v>
      </c>
      <c r="I420" s="23">
        <v>6.6199999961341209</v>
      </c>
      <c r="J420" s="22">
        <f t="shared" si="13"/>
        <v>10241156.17257354</v>
      </c>
      <c r="K420" s="48">
        <f t="shared" si="12"/>
        <v>0.57281837714256834</v>
      </c>
    </row>
    <row r="421" spans="1:11" x14ac:dyDescent="0.25">
      <c r="A421" s="15">
        <v>1438</v>
      </c>
      <c r="B421" s="15">
        <v>801</v>
      </c>
      <c r="C421" s="15"/>
      <c r="D421" s="28" t="s">
        <v>440</v>
      </c>
      <c r="E421" s="15">
        <v>345</v>
      </c>
      <c r="F421" t="s">
        <v>443</v>
      </c>
      <c r="G421" s="16">
        <v>3704722.2574912403</v>
      </c>
      <c r="H421" s="16">
        <v>2884923.4</v>
      </c>
      <c r="I421" s="17">
        <v>3.8999505244682546</v>
      </c>
      <c r="J421" s="16">
        <f t="shared" si="13"/>
        <v>819798.85749124037</v>
      </c>
      <c r="K421" s="18">
        <f t="shared" si="12"/>
        <v>0.22128483608549668</v>
      </c>
    </row>
    <row r="422" spans="1:11" x14ac:dyDescent="0.25">
      <c r="A422" s="20">
        <v>1438</v>
      </c>
      <c r="B422" s="20">
        <v>801</v>
      </c>
      <c r="C422" s="20"/>
      <c r="D422" s="29" t="s">
        <v>440</v>
      </c>
      <c r="E422" s="20">
        <v>490</v>
      </c>
      <c r="F422" s="21" t="s">
        <v>444</v>
      </c>
      <c r="G422" s="22">
        <v>8301122.9262927212</v>
      </c>
      <c r="H422" s="22">
        <v>3193929.34</v>
      </c>
      <c r="I422" s="23">
        <v>6.620000009244162</v>
      </c>
      <c r="J422" s="22">
        <f t="shared" si="13"/>
        <v>5107193.5862927213</v>
      </c>
      <c r="K422" s="48">
        <f t="shared" si="12"/>
        <v>0.61524129104465541</v>
      </c>
    </row>
    <row r="423" spans="1:11" x14ac:dyDescent="0.25">
      <c r="A423" s="59">
        <v>1445</v>
      </c>
      <c r="B423" s="59">
        <v>802</v>
      </c>
      <c r="C423" s="60"/>
      <c r="D423" s="35" t="s">
        <v>445</v>
      </c>
      <c r="E423" s="35"/>
      <c r="F423" s="35"/>
      <c r="G423" s="36">
        <f>SUM(G424:G427)</f>
        <v>20639598.263180003</v>
      </c>
      <c r="H423" s="36">
        <f>SUM(H424:H427)</f>
        <v>8296184</v>
      </c>
      <c r="I423" s="37">
        <v>6.62</v>
      </c>
      <c r="J423" s="36">
        <f t="shared" si="13"/>
        <v>12343414.263180003</v>
      </c>
      <c r="K423" s="51">
        <f t="shared" si="12"/>
        <v>0.59804527713119437</v>
      </c>
    </row>
    <row r="424" spans="1:11" x14ac:dyDescent="0.25">
      <c r="A424" s="15">
        <v>1445</v>
      </c>
      <c r="B424" s="15">
        <v>802</v>
      </c>
      <c r="C424" s="15"/>
      <c r="D424" s="28" t="s">
        <v>445</v>
      </c>
      <c r="E424" s="15">
        <v>128</v>
      </c>
      <c r="F424" t="s">
        <v>446</v>
      </c>
      <c r="G424" s="16">
        <v>2322627.4429780003</v>
      </c>
      <c r="H424" s="16">
        <v>1187186.6599999999</v>
      </c>
      <c r="I424" s="17">
        <v>6.6199999751301108</v>
      </c>
      <c r="J424" s="16">
        <f t="shared" si="13"/>
        <v>1135440.7829780004</v>
      </c>
      <c r="K424" s="18">
        <f t="shared" si="12"/>
        <v>0.48886048703625651</v>
      </c>
    </row>
    <row r="425" spans="1:11" x14ac:dyDescent="0.25">
      <c r="A425" s="20">
        <v>1445</v>
      </c>
      <c r="B425" s="20">
        <v>802</v>
      </c>
      <c r="C425" s="20"/>
      <c r="D425" s="29" t="s">
        <v>445</v>
      </c>
      <c r="E425" s="20">
        <v>152</v>
      </c>
      <c r="F425" s="21" t="s">
        <v>447</v>
      </c>
      <c r="G425" s="22">
        <v>6394688.0351360003</v>
      </c>
      <c r="H425" s="22">
        <v>1824472</v>
      </c>
      <c r="I425" s="23">
        <v>6.62</v>
      </c>
      <c r="J425" s="22">
        <f t="shared" si="13"/>
        <v>4570216.0351360003</v>
      </c>
      <c r="K425" s="48">
        <f t="shared" si="12"/>
        <v>0.71468944380471289</v>
      </c>
    </row>
    <row r="426" spans="1:11" x14ac:dyDescent="0.25">
      <c r="A426" s="15">
        <v>1445</v>
      </c>
      <c r="B426" s="15">
        <v>802</v>
      </c>
      <c r="C426" s="15"/>
      <c r="D426" s="28" t="s">
        <v>445</v>
      </c>
      <c r="E426" s="15">
        <v>183</v>
      </c>
      <c r="F426" t="s">
        <v>448</v>
      </c>
      <c r="G426" s="16">
        <v>3854526.5759359999</v>
      </c>
      <c r="H426" s="16">
        <v>1988317</v>
      </c>
      <c r="I426" s="17">
        <v>6.62</v>
      </c>
      <c r="J426" s="16">
        <f t="shared" si="13"/>
        <v>1866209.5759359999</v>
      </c>
      <c r="K426" s="18">
        <f t="shared" si="12"/>
        <v>0.48416051599873211</v>
      </c>
    </row>
    <row r="427" spans="1:11" x14ac:dyDescent="0.25">
      <c r="A427" s="20">
        <v>1445</v>
      </c>
      <c r="B427" s="20">
        <v>802</v>
      </c>
      <c r="C427" s="20"/>
      <c r="D427" s="29" t="s">
        <v>445</v>
      </c>
      <c r="E427" s="20">
        <v>281</v>
      </c>
      <c r="F427" s="21" t="s">
        <v>449</v>
      </c>
      <c r="G427" s="22">
        <v>8067756.2091299994</v>
      </c>
      <c r="H427" s="22">
        <v>3296208.34</v>
      </c>
      <c r="I427" s="23">
        <v>6.6200000089573221</v>
      </c>
      <c r="J427" s="22">
        <f t="shared" si="13"/>
        <v>4771547.8691299995</v>
      </c>
      <c r="K427" s="48">
        <f t="shared" si="12"/>
        <v>0.59143431524742962</v>
      </c>
    </row>
    <row r="428" spans="1:11" x14ac:dyDescent="0.25">
      <c r="A428" s="59">
        <v>1446</v>
      </c>
      <c r="B428" s="59">
        <v>804</v>
      </c>
      <c r="C428" s="60"/>
      <c r="D428" s="35" t="s">
        <v>450</v>
      </c>
      <c r="E428" s="35"/>
      <c r="F428" s="35"/>
      <c r="G428" s="36">
        <f>SUM(G429:G431)</f>
        <v>17664952.631500002</v>
      </c>
      <c r="H428" s="36">
        <f>SUM(H429:H431)</f>
        <v>6281938.6600000001</v>
      </c>
      <c r="I428" s="37">
        <v>6.6199999952999864</v>
      </c>
      <c r="J428" s="36">
        <f t="shared" si="13"/>
        <v>11383013.971500002</v>
      </c>
      <c r="K428" s="51">
        <f t="shared" si="12"/>
        <v>0.64438406425171513</v>
      </c>
    </row>
    <row r="429" spans="1:11" x14ac:dyDescent="0.25">
      <c r="A429" s="15">
        <v>1446</v>
      </c>
      <c r="B429" s="15">
        <v>804</v>
      </c>
      <c r="C429" s="15"/>
      <c r="D429" s="28" t="s">
        <v>450</v>
      </c>
      <c r="E429" s="15">
        <v>243</v>
      </c>
      <c r="F429" t="s">
        <v>451</v>
      </c>
      <c r="G429" s="16">
        <v>5841409.6394385006</v>
      </c>
      <c r="H429" s="16">
        <v>2846489.66</v>
      </c>
      <c r="I429" s="17">
        <v>6.6199999896275052</v>
      </c>
      <c r="J429" s="16">
        <f t="shared" si="13"/>
        <v>2994919.9794385005</v>
      </c>
      <c r="K429" s="18">
        <f t="shared" si="12"/>
        <v>0.5127050086024072</v>
      </c>
    </row>
    <row r="430" spans="1:11" x14ac:dyDescent="0.25">
      <c r="A430" s="20">
        <v>1446</v>
      </c>
      <c r="B430" s="20">
        <v>804</v>
      </c>
      <c r="C430" s="20"/>
      <c r="D430" s="29" t="s">
        <v>450</v>
      </c>
      <c r="E430" s="20">
        <v>448</v>
      </c>
      <c r="F430" s="21" t="s">
        <v>452</v>
      </c>
      <c r="G430" s="22">
        <v>3072340.2321884502</v>
      </c>
      <c r="H430" s="22">
        <v>938495.34</v>
      </c>
      <c r="I430" s="23">
        <v>6.6200000314601457</v>
      </c>
      <c r="J430" s="22">
        <f t="shared" si="13"/>
        <v>2133844.8921884503</v>
      </c>
      <c r="K430" s="48">
        <f t="shared" si="12"/>
        <v>0.69453404601237712</v>
      </c>
    </row>
    <row r="431" spans="1:11" x14ac:dyDescent="0.25">
      <c r="A431" s="15">
        <v>1446</v>
      </c>
      <c r="B431" s="15">
        <v>804</v>
      </c>
      <c r="C431" s="15"/>
      <c r="D431" s="28" t="s">
        <v>450</v>
      </c>
      <c r="E431" s="15">
        <v>458</v>
      </c>
      <c r="F431" t="s">
        <v>453</v>
      </c>
      <c r="G431" s="16">
        <v>8751202.7598730512</v>
      </c>
      <c r="H431" s="16">
        <v>2496953.66</v>
      </c>
      <c r="I431" s="17">
        <v>6.6199999881755112</v>
      </c>
      <c r="J431" s="16">
        <f t="shared" si="13"/>
        <v>6254249.099873051</v>
      </c>
      <c r="K431" s="18">
        <f t="shared" si="12"/>
        <v>0.71467308797262719</v>
      </c>
    </row>
    <row r="432" spans="1:11" x14ac:dyDescent="0.25">
      <c r="A432" s="59">
        <v>1449</v>
      </c>
      <c r="B432" s="59">
        <v>805</v>
      </c>
      <c r="C432" s="60"/>
      <c r="D432" s="35" t="s">
        <v>454</v>
      </c>
      <c r="E432" s="35"/>
      <c r="F432" s="35"/>
      <c r="G432" s="36">
        <f>SUM(G433:G435)</f>
        <v>26681250.284699999</v>
      </c>
      <c r="H432" s="36">
        <f>SUM(H433:H435)</f>
        <v>19267167.68</v>
      </c>
      <c r="I432" s="37">
        <v>6.5162595643878181</v>
      </c>
      <c r="J432" s="36">
        <f t="shared" si="13"/>
        <v>7414082.6046999991</v>
      </c>
      <c r="K432" s="51">
        <f t="shared" si="12"/>
        <v>0.27787613120032478</v>
      </c>
    </row>
    <row r="433" spans="1:11" x14ac:dyDescent="0.25">
      <c r="A433" s="15">
        <v>1449</v>
      </c>
      <c r="B433" s="15">
        <v>805</v>
      </c>
      <c r="C433" s="15"/>
      <c r="D433" s="28" t="s">
        <v>454</v>
      </c>
      <c r="E433" s="15">
        <v>130</v>
      </c>
      <c r="F433" t="s">
        <v>455</v>
      </c>
      <c r="G433" s="16">
        <v>9031234.8544810992</v>
      </c>
      <c r="H433" s="16">
        <v>3434897.34</v>
      </c>
      <c r="I433" s="17">
        <v>6.6200000085956576</v>
      </c>
      <c r="J433" s="16">
        <f t="shared" si="13"/>
        <v>5596337.5144810993</v>
      </c>
      <c r="K433" s="18">
        <f t="shared" si="12"/>
        <v>0.61966470860895839</v>
      </c>
    </row>
    <row r="434" spans="1:11" x14ac:dyDescent="0.25">
      <c r="A434" s="20">
        <v>1449</v>
      </c>
      <c r="B434" s="20">
        <v>805</v>
      </c>
      <c r="C434" s="20"/>
      <c r="D434" s="29" t="s">
        <v>454</v>
      </c>
      <c r="E434" s="20">
        <v>160</v>
      </c>
      <c r="F434" s="21" t="s">
        <v>456</v>
      </c>
      <c r="G434" s="22">
        <v>15016643.40581215</v>
      </c>
      <c r="H434" s="22">
        <v>13757121</v>
      </c>
      <c r="I434" s="23">
        <v>6.4756153357339548</v>
      </c>
      <c r="J434" s="22">
        <f t="shared" si="13"/>
        <v>1259522.4058121499</v>
      </c>
      <c r="K434" s="48">
        <f t="shared" si="12"/>
        <v>8.387509590356626E-2</v>
      </c>
    </row>
    <row r="435" spans="1:11" x14ac:dyDescent="0.25">
      <c r="A435" s="15">
        <v>1449</v>
      </c>
      <c r="B435" s="15">
        <v>805</v>
      </c>
      <c r="C435" s="15"/>
      <c r="D435" s="28" t="s">
        <v>454</v>
      </c>
      <c r="E435" s="15">
        <v>354</v>
      </c>
      <c r="F435" t="s">
        <v>457</v>
      </c>
      <c r="G435" s="16">
        <v>2633372.0244067507</v>
      </c>
      <c r="H435" s="16">
        <v>2075149.3399999999</v>
      </c>
      <c r="I435" s="17">
        <v>6.6200000142279878</v>
      </c>
      <c r="J435" s="16">
        <f t="shared" si="13"/>
        <v>558222.68440675084</v>
      </c>
      <c r="K435" s="18">
        <f t="shared" si="12"/>
        <v>0.21198018329085422</v>
      </c>
    </row>
    <row r="436" spans="1:11" x14ac:dyDescent="0.25">
      <c r="A436" s="59">
        <v>1508</v>
      </c>
      <c r="B436" s="59" t="s">
        <v>458</v>
      </c>
      <c r="C436" s="60"/>
      <c r="D436" s="35" t="s">
        <v>459</v>
      </c>
      <c r="E436" s="35"/>
      <c r="F436" s="35"/>
      <c r="G436" s="36">
        <f>SUM(G437:G446)</f>
        <v>32707230.860300001</v>
      </c>
      <c r="H436" s="36">
        <f>SUM(H437:H446)</f>
        <v>10248865.610000001</v>
      </c>
      <c r="I436" s="37">
        <v>6.3617377855708206</v>
      </c>
      <c r="J436" s="36">
        <f t="shared" si="13"/>
        <v>22458365.250299998</v>
      </c>
      <c r="K436" s="51">
        <f t="shared" si="12"/>
        <v>0.68664832392032116</v>
      </c>
    </row>
    <row r="437" spans="1:11" x14ac:dyDescent="0.25">
      <c r="A437" s="15">
        <v>1508</v>
      </c>
      <c r="B437" s="15">
        <v>809</v>
      </c>
      <c r="C437" s="15"/>
      <c r="D437" s="28" t="s">
        <v>459</v>
      </c>
      <c r="E437" s="15" t="s">
        <v>460</v>
      </c>
      <c r="F437" t="s">
        <v>461</v>
      </c>
      <c r="G437" s="16">
        <v>3088604.0602742299</v>
      </c>
      <c r="H437" s="16">
        <v>781160</v>
      </c>
      <c r="I437" s="17">
        <v>6.62</v>
      </c>
      <c r="J437" s="16">
        <f t="shared" si="13"/>
        <v>2307444.0602742299</v>
      </c>
      <c r="K437" s="18">
        <f t="shared" si="12"/>
        <v>0.7470831531800024</v>
      </c>
    </row>
    <row r="438" spans="1:11" x14ac:dyDescent="0.25">
      <c r="A438" s="20">
        <v>1508</v>
      </c>
      <c r="B438" s="20">
        <v>809</v>
      </c>
      <c r="C438" s="20"/>
      <c r="D438" s="29" t="s">
        <v>459</v>
      </c>
      <c r="E438" s="20" t="s">
        <v>462</v>
      </c>
      <c r="F438" s="21" t="s">
        <v>463</v>
      </c>
      <c r="G438" s="22">
        <v>12443100.01815973</v>
      </c>
      <c r="H438" s="22">
        <v>3579103</v>
      </c>
      <c r="I438" s="23">
        <v>6.62</v>
      </c>
      <c r="J438" s="22">
        <f t="shared" si="13"/>
        <v>8863997.0181597304</v>
      </c>
      <c r="K438" s="48">
        <f t="shared" si="12"/>
        <v>0.71236243421843592</v>
      </c>
    </row>
    <row r="439" spans="1:11" x14ac:dyDescent="0.25">
      <c r="A439" s="15">
        <v>1508</v>
      </c>
      <c r="B439" s="15">
        <v>809</v>
      </c>
      <c r="C439" s="15"/>
      <c r="D439" s="28" t="s">
        <v>459</v>
      </c>
      <c r="E439" s="15" t="s">
        <v>464</v>
      </c>
      <c r="F439" t="s">
        <v>465</v>
      </c>
      <c r="G439" s="16">
        <v>1342216.8938662701</v>
      </c>
      <c r="H439" s="16">
        <v>738240.34</v>
      </c>
      <c r="I439" s="17">
        <v>6.6200000399940215</v>
      </c>
      <c r="J439" s="16">
        <f t="shared" si="13"/>
        <v>603976.55386627011</v>
      </c>
      <c r="K439" s="18">
        <f t="shared" si="12"/>
        <v>0.44998431820248458</v>
      </c>
    </row>
    <row r="440" spans="1:11" x14ac:dyDescent="0.25">
      <c r="A440" s="20">
        <v>1508</v>
      </c>
      <c r="B440" s="20">
        <v>809</v>
      </c>
      <c r="C440" s="20"/>
      <c r="D440" s="29" t="s">
        <v>459</v>
      </c>
      <c r="E440" s="20" t="s">
        <v>466</v>
      </c>
      <c r="F440" s="21" t="s">
        <v>467</v>
      </c>
      <c r="G440" s="22">
        <v>2766950.40718329</v>
      </c>
      <c r="H440" s="22">
        <v>778843</v>
      </c>
      <c r="I440" s="23">
        <v>6.62</v>
      </c>
      <c r="J440" s="22">
        <f t="shared" si="13"/>
        <v>1988107.40718329</v>
      </c>
      <c r="K440" s="48">
        <f t="shared" si="12"/>
        <v>0.71851934968619502</v>
      </c>
    </row>
    <row r="441" spans="1:11" x14ac:dyDescent="0.25">
      <c r="A441" s="15">
        <v>1508</v>
      </c>
      <c r="B441" s="15">
        <v>809</v>
      </c>
      <c r="C441" s="15"/>
      <c r="D441" s="28" t="s">
        <v>459</v>
      </c>
      <c r="E441" s="15" t="s">
        <v>468</v>
      </c>
      <c r="F441" t="s">
        <v>469</v>
      </c>
      <c r="G441" s="16">
        <v>1454170.01307129</v>
      </c>
      <c r="H441" s="16">
        <v>603854.34</v>
      </c>
      <c r="I441" s="17">
        <v>6.6200000488945721</v>
      </c>
      <c r="J441" s="16">
        <f t="shared" si="13"/>
        <v>850315.67307129002</v>
      </c>
      <c r="K441" s="18">
        <f t="shared" si="12"/>
        <v>0.58474295675742538</v>
      </c>
    </row>
    <row r="442" spans="1:11" x14ac:dyDescent="0.25">
      <c r="A442" s="20">
        <v>1508</v>
      </c>
      <c r="B442" s="20">
        <v>809</v>
      </c>
      <c r="C442" s="20"/>
      <c r="D442" s="29" t="s">
        <v>459</v>
      </c>
      <c r="E442" s="20">
        <v>409</v>
      </c>
      <c r="F442" s="29" t="s">
        <v>470</v>
      </c>
      <c r="G442" s="22">
        <v>866041.51190297003</v>
      </c>
      <c r="H442" s="22">
        <v>408233.34</v>
      </c>
      <c r="I442" s="23">
        <v>6.6200000723243244</v>
      </c>
      <c r="J442" s="22">
        <f t="shared" si="13"/>
        <v>457808.17190297</v>
      </c>
      <c r="K442" s="48">
        <f t="shared" si="12"/>
        <v>0.52862151018259984</v>
      </c>
    </row>
    <row r="443" spans="1:11" x14ac:dyDescent="0.25">
      <c r="A443" s="15">
        <v>1508</v>
      </c>
      <c r="B443" s="15">
        <v>809</v>
      </c>
      <c r="C443" s="15"/>
      <c r="D443" s="28" t="s">
        <v>459</v>
      </c>
      <c r="E443" s="15" t="s">
        <v>471</v>
      </c>
      <c r="F443" t="s">
        <v>472</v>
      </c>
      <c r="G443" s="16">
        <v>731991.09314468992</v>
      </c>
      <c r="H443" s="16">
        <v>346667.34</v>
      </c>
      <c r="I443" s="17">
        <v>6.620000085168682</v>
      </c>
      <c r="J443" s="16">
        <f t="shared" si="13"/>
        <v>385323.75314468989</v>
      </c>
      <c r="K443" s="18">
        <f t="shared" si="12"/>
        <v>0.52640497507873962</v>
      </c>
    </row>
    <row r="444" spans="1:11" x14ac:dyDescent="0.25">
      <c r="A444" s="20">
        <v>1508</v>
      </c>
      <c r="B444" s="20">
        <v>809</v>
      </c>
      <c r="C444" s="20"/>
      <c r="D444" s="29" t="s">
        <v>459</v>
      </c>
      <c r="E444" s="20" t="s">
        <v>473</v>
      </c>
      <c r="F444" s="21" t="s">
        <v>474</v>
      </c>
      <c r="G444" s="22">
        <v>1122704.18676226</v>
      </c>
      <c r="H444" s="22">
        <v>546922.34</v>
      </c>
      <c r="I444" s="23">
        <v>6.6200000539842643</v>
      </c>
      <c r="J444" s="22">
        <f t="shared" si="13"/>
        <v>575781.84676226007</v>
      </c>
      <c r="K444" s="48">
        <f t="shared" si="12"/>
        <v>0.51285267620025865</v>
      </c>
    </row>
    <row r="445" spans="1:11" x14ac:dyDescent="0.25">
      <c r="A445" s="15">
        <v>1508</v>
      </c>
      <c r="B445" s="15">
        <v>809</v>
      </c>
      <c r="C445" s="15"/>
      <c r="D445" s="28" t="s">
        <v>459</v>
      </c>
      <c r="E445" s="15" t="s">
        <v>475</v>
      </c>
      <c r="F445" t="s">
        <v>476</v>
      </c>
      <c r="G445" s="16">
        <v>512104.10824068001</v>
      </c>
      <c r="H445" s="16">
        <v>485910.25</v>
      </c>
      <c r="I445" s="17">
        <v>3.5663137614678897</v>
      </c>
      <c r="J445" s="16">
        <f t="shared" si="13"/>
        <v>26193.858240680012</v>
      </c>
      <c r="K445" s="18">
        <f t="shared" si="12"/>
        <v>5.114947882505437E-2</v>
      </c>
    </row>
    <row r="446" spans="1:11" x14ac:dyDescent="0.25">
      <c r="A446" s="20">
        <v>1508</v>
      </c>
      <c r="B446" s="20">
        <v>809</v>
      </c>
      <c r="C446" s="20"/>
      <c r="D446" s="29" t="s">
        <v>459</v>
      </c>
      <c r="E446" s="20" t="s">
        <v>477</v>
      </c>
      <c r="F446" s="21" t="s">
        <v>478</v>
      </c>
      <c r="G446" s="22">
        <v>8379348.5676945923</v>
      </c>
      <c r="H446" s="22">
        <v>1979931.6600000015</v>
      </c>
      <c r="I446" s="23">
        <v>6.6199999850877731</v>
      </c>
      <c r="J446" s="22">
        <f t="shared" si="13"/>
        <v>6399416.9076945912</v>
      </c>
      <c r="K446" s="48">
        <f t="shared" si="12"/>
        <v>0.76371293734773715</v>
      </c>
    </row>
    <row r="447" spans="1:11" x14ac:dyDescent="0.25">
      <c r="A447" s="59">
        <v>1450</v>
      </c>
      <c r="B447" s="59">
        <v>810</v>
      </c>
      <c r="C447" s="60"/>
      <c r="D447" s="35" t="s">
        <v>479</v>
      </c>
      <c r="E447" s="35"/>
      <c r="F447" s="35"/>
      <c r="G447" s="36">
        <f>SUM(G448:G454)</f>
        <v>25763780.778399996</v>
      </c>
      <c r="H447" s="36">
        <f>SUM(H448:H454)</f>
        <v>7979002.4400000004</v>
      </c>
      <c r="I447" s="37">
        <v>6.1089507864001558</v>
      </c>
      <c r="J447" s="36">
        <f t="shared" si="13"/>
        <v>17784778.338399995</v>
      </c>
      <c r="K447" s="51">
        <f t="shared" si="12"/>
        <v>0.69030157069611897</v>
      </c>
    </row>
    <row r="448" spans="1:11" x14ac:dyDescent="0.25">
      <c r="A448" s="15">
        <v>1450</v>
      </c>
      <c r="B448" s="15">
        <v>810</v>
      </c>
      <c r="C448" s="15"/>
      <c r="D448" s="28" t="s">
        <v>479</v>
      </c>
      <c r="E448" s="15">
        <v>64</v>
      </c>
      <c r="F448" t="s">
        <v>480</v>
      </c>
      <c r="G448" s="16">
        <v>3527061.5885629598</v>
      </c>
      <c r="H448" s="16">
        <v>1074426</v>
      </c>
      <c r="I448" s="17">
        <v>6.62</v>
      </c>
      <c r="J448" s="16">
        <f t="shared" si="13"/>
        <v>2452635.5885629598</v>
      </c>
      <c r="K448" s="18">
        <f t="shared" si="12"/>
        <v>0.69537645628758182</v>
      </c>
    </row>
    <row r="449" spans="1:11" x14ac:dyDescent="0.25">
      <c r="A449" s="20">
        <v>1450</v>
      </c>
      <c r="B449" s="20">
        <v>810</v>
      </c>
      <c r="C449" s="20"/>
      <c r="D449" s="29" t="s">
        <v>479</v>
      </c>
      <c r="E449" s="20">
        <v>188</v>
      </c>
      <c r="F449" s="21" t="s">
        <v>481</v>
      </c>
      <c r="G449" s="22">
        <v>561650.42096911999</v>
      </c>
      <c r="H449" s="22">
        <v>337730.34</v>
      </c>
      <c r="I449" s="23">
        <v>6.6200000874224116</v>
      </c>
      <c r="J449" s="22">
        <f t="shared" si="13"/>
        <v>223920.08096911997</v>
      </c>
      <c r="K449" s="48">
        <f t="shared" si="12"/>
        <v>0.39868229882699807</v>
      </c>
    </row>
    <row r="450" spans="1:11" x14ac:dyDescent="0.25">
      <c r="A450" s="15">
        <v>1450</v>
      </c>
      <c r="B450" s="15">
        <v>810</v>
      </c>
      <c r="C450" s="15"/>
      <c r="D450" s="28" t="s">
        <v>479</v>
      </c>
      <c r="E450" s="15">
        <v>193</v>
      </c>
      <c r="F450" t="s">
        <v>482</v>
      </c>
      <c r="G450" s="16">
        <v>2153852.0730742398</v>
      </c>
      <c r="H450" s="16">
        <v>914111.66</v>
      </c>
      <c r="I450" s="17">
        <v>6.6199999677006645</v>
      </c>
      <c r="J450" s="16">
        <f t="shared" si="13"/>
        <v>1239740.4130742396</v>
      </c>
      <c r="K450" s="18">
        <f t="shared" si="12"/>
        <v>0.57559218136310131</v>
      </c>
    </row>
    <row r="451" spans="1:11" x14ac:dyDescent="0.25">
      <c r="A451" s="20">
        <v>1450</v>
      </c>
      <c r="B451" s="20">
        <v>810</v>
      </c>
      <c r="C451" s="20"/>
      <c r="D451" s="29" t="s">
        <v>479</v>
      </c>
      <c r="E451" s="20">
        <v>274</v>
      </c>
      <c r="F451" s="21" t="s">
        <v>483</v>
      </c>
      <c r="G451" s="22">
        <v>5966891.6282774396</v>
      </c>
      <c r="H451" s="22">
        <v>778953.34</v>
      </c>
      <c r="I451" s="23">
        <v>6.6200000379036821</v>
      </c>
      <c r="J451" s="22">
        <f t="shared" si="13"/>
        <v>5187938.2882774398</v>
      </c>
      <c r="K451" s="48">
        <f t="shared" si="12"/>
        <v>0.86945408287482617</v>
      </c>
    </row>
    <row r="452" spans="1:11" x14ac:dyDescent="0.25">
      <c r="A452" s="15">
        <v>1450</v>
      </c>
      <c r="B452" s="15">
        <v>810</v>
      </c>
      <c r="C452" s="15"/>
      <c r="D452" s="28" t="s">
        <v>479</v>
      </c>
      <c r="E452" s="15">
        <v>372</v>
      </c>
      <c r="F452" t="s">
        <v>484</v>
      </c>
      <c r="G452" s="16">
        <v>427678.76092144003</v>
      </c>
      <c r="H452" s="16">
        <v>427678.76</v>
      </c>
      <c r="I452" s="17">
        <v>2.5852030678726639</v>
      </c>
      <c r="J452" s="16">
        <f t="shared" si="13"/>
        <v>9.2144001973792911E-4</v>
      </c>
      <c r="K452" s="18">
        <f t="shared" si="12"/>
        <v>2.1545143316274893E-9</v>
      </c>
    </row>
    <row r="453" spans="1:11" x14ac:dyDescent="0.25">
      <c r="A453" s="20">
        <v>1450</v>
      </c>
      <c r="B453" s="20">
        <v>810</v>
      </c>
      <c r="C453" s="20"/>
      <c r="D453" s="29" t="s">
        <v>479</v>
      </c>
      <c r="E453" s="20">
        <v>373</v>
      </c>
      <c r="F453" s="21" t="s">
        <v>485</v>
      </c>
      <c r="G453" s="22">
        <v>11392743.86020848</v>
      </c>
      <c r="H453" s="22">
        <v>3892229</v>
      </c>
      <c r="I453" s="23">
        <v>6.62</v>
      </c>
      <c r="J453" s="22">
        <f t="shared" si="13"/>
        <v>7500514.8602084797</v>
      </c>
      <c r="K453" s="48">
        <f t="shared" si="12"/>
        <v>0.65835894778654536</v>
      </c>
    </row>
    <row r="454" spans="1:11" x14ac:dyDescent="0.25">
      <c r="A454" s="15">
        <v>1450</v>
      </c>
      <c r="B454" s="15">
        <v>810</v>
      </c>
      <c r="C454" s="15"/>
      <c r="D454" s="28" t="s">
        <v>479</v>
      </c>
      <c r="E454" s="15">
        <v>419</v>
      </c>
      <c r="F454" t="s">
        <v>486</v>
      </c>
      <c r="G454" s="16">
        <v>1733902.4463863194</v>
      </c>
      <c r="H454" s="16">
        <v>553873.34000000078</v>
      </c>
      <c r="I454" s="17">
        <v>6.6200000533067813</v>
      </c>
      <c r="J454" s="16">
        <f t="shared" si="13"/>
        <v>1180029.1063863186</v>
      </c>
      <c r="K454" s="18">
        <f t="shared" si="12"/>
        <v>0.68056257077533655</v>
      </c>
    </row>
    <row r="455" spans="1:11" x14ac:dyDescent="0.25">
      <c r="A455" s="59">
        <v>1451</v>
      </c>
      <c r="B455" s="59">
        <v>812</v>
      </c>
      <c r="C455" s="60"/>
      <c r="D455" s="35" t="s">
        <v>487</v>
      </c>
      <c r="E455" s="35"/>
      <c r="F455" s="35"/>
      <c r="G455" s="36">
        <f>SUM(G456:G462)</f>
        <v>19944041.263800003</v>
      </c>
      <c r="H455" s="36">
        <f>SUM(H456:H462)</f>
        <v>8649652.0800000001</v>
      </c>
      <c r="I455" s="37">
        <v>5.9167193925713111</v>
      </c>
      <c r="J455" s="36">
        <f t="shared" si="13"/>
        <v>11294389.183800003</v>
      </c>
      <c r="K455" s="51">
        <f t="shared" si="12"/>
        <v>0.56630394183450694</v>
      </c>
    </row>
    <row r="456" spans="1:11" x14ac:dyDescent="0.25">
      <c r="A456" s="15">
        <v>1451</v>
      </c>
      <c r="B456" s="15">
        <v>812</v>
      </c>
      <c r="C456" s="15"/>
      <c r="D456" s="28" t="s">
        <v>487</v>
      </c>
      <c r="E456" s="15">
        <v>8</v>
      </c>
      <c r="F456" t="s">
        <v>488</v>
      </c>
      <c r="G456" s="16">
        <v>1343396.07361208</v>
      </c>
      <c r="H456" s="16">
        <v>701720</v>
      </c>
      <c r="I456" s="17">
        <v>6.62</v>
      </c>
      <c r="J456" s="16">
        <f t="shared" si="13"/>
        <v>641676.07361207996</v>
      </c>
      <c r="K456" s="18">
        <f t="shared" si="12"/>
        <v>0.47765218777717733</v>
      </c>
    </row>
    <row r="457" spans="1:11" x14ac:dyDescent="0.25">
      <c r="A457" s="20">
        <v>1451</v>
      </c>
      <c r="B457" s="20">
        <v>812</v>
      </c>
      <c r="C457" s="20"/>
      <c r="D457" s="29" t="s">
        <v>487</v>
      </c>
      <c r="E457" s="20">
        <v>90</v>
      </c>
      <c r="F457" s="21" t="s">
        <v>489</v>
      </c>
      <c r="G457" s="22">
        <v>5520965.4248343203</v>
      </c>
      <c r="H457" s="22">
        <v>1435326.34</v>
      </c>
      <c r="I457" s="23">
        <v>6.6200000205703748</v>
      </c>
      <c r="J457" s="22">
        <f t="shared" si="13"/>
        <v>4085639.0848343205</v>
      </c>
      <c r="K457" s="48">
        <f t="shared" si="12"/>
        <v>0.74002258127833276</v>
      </c>
    </row>
    <row r="458" spans="1:11" x14ac:dyDescent="0.25">
      <c r="A458" s="15">
        <v>1451</v>
      </c>
      <c r="B458" s="15">
        <v>812</v>
      </c>
      <c r="C458" s="15"/>
      <c r="D458" s="28" t="s">
        <v>487</v>
      </c>
      <c r="E458" s="15">
        <v>332</v>
      </c>
      <c r="F458" t="s">
        <v>490</v>
      </c>
      <c r="G458" s="16">
        <v>2365739.6014557602</v>
      </c>
      <c r="H458" s="16">
        <v>1464564.66</v>
      </c>
      <c r="I458" s="17">
        <v>6.6199999798402889</v>
      </c>
      <c r="J458" s="16">
        <f t="shared" si="13"/>
        <v>901174.94145576027</v>
      </c>
      <c r="K458" s="18">
        <f t="shared" si="12"/>
        <v>0.38092736026451152</v>
      </c>
    </row>
    <row r="459" spans="1:11" x14ac:dyDescent="0.25">
      <c r="A459" s="20">
        <v>1451</v>
      </c>
      <c r="B459" s="20">
        <v>812</v>
      </c>
      <c r="C459" s="20"/>
      <c r="D459" s="29" t="s">
        <v>487</v>
      </c>
      <c r="E459" s="20">
        <v>398</v>
      </c>
      <c r="F459" s="21" t="s">
        <v>491</v>
      </c>
      <c r="G459" s="22">
        <v>980650.57763222</v>
      </c>
      <c r="H459" s="22">
        <v>429527.66</v>
      </c>
      <c r="I459" s="23">
        <v>6.619999931261237</v>
      </c>
      <c r="J459" s="22">
        <f t="shared" si="13"/>
        <v>551122.91763222008</v>
      </c>
      <c r="K459" s="48">
        <f t="shared" si="12"/>
        <v>0.56199723959058479</v>
      </c>
    </row>
    <row r="460" spans="1:11" x14ac:dyDescent="0.25">
      <c r="A460" s="15">
        <v>1451</v>
      </c>
      <c r="B460" s="15">
        <v>812</v>
      </c>
      <c r="C460" s="15"/>
      <c r="D460" s="28" t="s">
        <v>487</v>
      </c>
      <c r="E460" s="15">
        <v>472</v>
      </c>
      <c r="F460" t="s">
        <v>492</v>
      </c>
      <c r="G460" s="16">
        <v>752974.41615199996</v>
      </c>
      <c r="H460" s="16">
        <v>684909.42</v>
      </c>
      <c r="I460" s="17">
        <v>2.6468224363689008</v>
      </c>
      <c r="J460" s="16">
        <f t="shared" si="13"/>
        <v>68064.99615199992</v>
      </c>
      <c r="K460" s="18">
        <f t="shared" si="12"/>
        <v>9.0394832403256464E-2</v>
      </c>
    </row>
    <row r="461" spans="1:11" x14ac:dyDescent="0.25">
      <c r="A461" s="20">
        <v>1451</v>
      </c>
      <c r="B461" s="20">
        <v>812</v>
      </c>
      <c r="C461" s="20"/>
      <c r="D461" s="29" t="s">
        <v>487</v>
      </c>
      <c r="E461" s="20">
        <v>473</v>
      </c>
      <c r="F461" s="21" t="s">
        <v>493</v>
      </c>
      <c r="G461" s="22">
        <v>3961705.4931057203</v>
      </c>
      <c r="H461" s="22">
        <v>1551176.34</v>
      </c>
      <c r="I461" s="23">
        <v>6.6200000190340713</v>
      </c>
      <c r="J461" s="22">
        <f t="shared" si="13"/>
        <v>2410529.1531057199</v>
      </c>
      <c r="K461" s="48">
        <f t="shared" si="12"/>
        <v>0.60845743261345286</v>
      </c>
    </row>
    <row r="462" spans="1:11" x14ac:dyDescent="0.25">
      <c r="A462" s="15">
        <v>1451</v>
      </c>
      <c r="B462" s="15">
        <v>812</v>
      </c>
      <c r="C462" s="15"/>
      <c r="D462" s="28" t="s">
        <v>487</v>
      </c>
      <c r="E462" s="15">
        <v>479</v>
      </c>
      <c r="F462" t="s">
        <v>494</v>
      </c>
      <c r="G462" s="16">
        <v>5018609.6770078996</v>
      </c>
      <c r="H462" s="16">
        <v>2382427.66</v>
      </c>
      <c r="I462" s="17">
        <v>6.6199999876070956</v>
      </c>
      <c r="J462" s="16">
        <f t="shared" si="13"/>
        <v>2636182.0170078995</v>
      </c>
      <c r="K462" s="18">
        <f t="shared" si="12"/>
        <v>0.52528134018575323</v>
      </c>
    </row>
    <row r="463" spans="1:11" x14ac:dyDescent="0.25">
      <c r="A463" s="59">
        <v>1452</v>
      </c>
      <c r="B463" s="59">
        <v>813</v>
      </c>
      <c r="C463" s="60"/>
      <c r="D463" s="35" t="s">
        <v>495</v>
      </c>
      <c r="E463" s="35"/>
      <c r="F463" s="35"/>
      <c r="G463" s="36">
        <f>SUM(G464:G468)</f>
        <v>23231932.556100007</v>
      </c>
      <c r="H463" s="36">
        <f>SUM(H464:H468)</f>
        <v>15520498.83</v>
      </c>
      <c r="I463" s="37">
        <v>6.4833078989057844</v>
      </c>
      <c r="J463" s="36">
        <f t="shared" si="13"/>
        <v>7711433.7261000071</v>
      </c>
      <c r="K463" s="51">
        <f t="shared" si="12"/>
        <v>0.33193251174772442</v>
      </c>
    </row>
    <row r="464" spans="1:11" x14ac:dyDescent="0.25">
      <c r="A464" s="15">
        <v>1452</v>
      </c>
      <c r="B464" s="15">
        <v>813</v>
      </c>
      <c r="C464" s="15"/>
      <c r="D464" s="28" t="s">
        <v>495</v>
      </c>
      <c r="E464" s="15">
        <v>110</v>
      </c>
      <c r="F464" t="s">
        <v>496</v>
      </c>
      <c r="G464" s="16">
        <v>3048029.5513603208</v>
      </c>
      <c r="H464" s="16">
        <v>2285444.66</v>
      </c>
      <c r="I464" s="17">
        <v>6.6199999870812007</v>
      </c>
      <c r="J464" s="16">
        <f t="shared" si="13"/>
        <v>762584.89136032062</v>
      </c>
      <c r="K464" s="18">
        <f t="shared" ref="K464:K527" si="14">IFERROR(J464/G464,"")</f>
        <v>0.25018946782191881</v>
      </c>
    </row>
    <row r="465" spans="1:11" x14ac:dyDescent="0.25">
      <c r="A465" s="20">
        <v>1452</v>
      </c>
      <c r="B465" s="20">
        <v>813</v>
      </c>
      <c r="C465" s="20"/>
      <c r="D465" s="29" t="s">
        <v>495</v>
      </c>
      <c r="E465" s="20">
        <v>329</v>
      </c>
      <c r="F465" s="21" t="s">
        <v>497</v>
      </c>
      <c r="G465" s="22">
        <v>2490463.1700139204</v>
      </c>
      <c r="H465" s="22">
        <v>2490463.17</v>
      </c>
      <c r="I465" s="23">
        <v>5.851193919532613</v>
      </c>
      <c r="J465" s="22">
        <f t="shared" si="13"/>
        <v>1.3920478522777557E-5</v>
      </c>
      <c r="K465" s="48">
        <f t="shared" si="14"/>
        <v>5.5895139066440196E-12</v>
      </c>
    </row>
    <row r="466" spans="1:11" x14ac:dyDescent="0.25">
      <c r="A466" s="15">
        <v>1452</v>
      </c>
      <c r="B466" s="15">
        <v>813</v>
      </c>
      <c r="C466" s="15"/>
      <c r="D466" s="28" t="s">
        <v>495</v>
      </c>
      <c r="E466" s="15">
        <v>368</v>
      </c>
      <c r="F466" t="s">
        <v>498</v>
      </c>
      <c r="G466" s="16">
        <v>9922358.3947103117</v>
      </c>
      <c r="H466" s="16">
        <v>5992534.3399999999</v>
      </c>
      <c r="I466" s="17">
        <v>6.6200000049269976</v>
      </c>
      <c r="J466" s="16">
        <f t="shared" si="13"/>
        <v>3929824.0547103118</v>
      </c>
      <c r="K466" s="18">
        <f t="shared" si="14"/>
        <v>0.39605745916266566</v>
      </c>
    </row>
    <row r="467" spans="1:11" x14ac:dyDescent="0.25">
      <c r="A467" s="20">
        <v>1452</v>
      </c>
      <c r="B467" s="20">
        <v>813</v>
      </c>
      <c r="C467" s="20"/>
      <c r="D467" s="29" t="s">
        <v>495</v>
      </c>
      <c r="E467" s="20">
        <v>404</v>
      </c>
      <c r="F467" s="21" t="s">
        <v>499</v>
      </c>
      <c r="G467" s="22">
        <v>2894698.7964900606</v>
      </c>
      <c r="H467" s="22">
        <v>2070405</v>
      </c>
      <c r="I467" s="23">
        <v>6.62</v>
      </c>
      <c r="J467" s="22">
        <f t="shared" ref="J467:J530" si="15">G467-H467</f>
        <v>824293.79649006063</v>
      </c>
      <c r="K467" s="48">
        <f t="shared" si="14"/>
        <v>0.2847597813940263</v>
      </c>
    </row>
    <row r="468" spans="1:11" x14ac:dyDescent="0.25">
      <c r="A468" s="15">
        <v>1452</v>
      </c>
      <c r="B468" s="15">
        <v>813</v>
      </c>
      <c r="C468" s="15"/>
      <c r="D468" s="28" t="s">
        <v>495</v>
      </c>
      <c r="E468" s="15">
        <v>427</v>
      </c>
      <c r="F468" t="s">
        <v>500</v>
      </c>
      <c r="G468" s="16">
        <v>4876382.6435253927</v>
      </c>
      <c r="H468" s="16">
        <v>2681651.66</v>
      </c>
      <c r="I468" s="17">
        <v>6.6199999889899201</v>
      </c>
      <c r="J468" s="16">
        <f t="shared" si="15"/>
        <v>2194730.9835253926</v>
      </c>
      <c r="K468" s="18">
        <f t="shared" si="14"/>
        <v>0.45007357788861019</v>
      </c>
    </row>
    <row r="469" spans="1:11" x14ac:dyDescent="0.25">
      <c r="A469" s="59">
        <v>1455</v>
      </c>
      <c r="B469" s="59">
        <v>814</v>
      </c>
      <c r="C469" s="60"/>
      <c r="D469" s="35" t="s">
        <v>501</v>
      </c>
      <c r="E469" s="35"/>
      <c r="F469" s="35"/>
      <c r="G469" s="36">
        <f>SUM(G470:G471)</f>
        <v>43069383.791099995</v>
      </c>
      <c r="H469" s="36">
        <f>SUM(H470:H471)</f>
        <v>25433608.289999999</v>
      </c>
      <c r="I469" s="37">
        <v>6.3354887210974065</v>
      </c>
      <c r="J469" s="36">
        <f t="shared" si="15"/>
        <v>17635775.501099996</v>
      </c>
      <c r="K469" s="51">
        <f t="shared" si="14"/>
        <v>0.4094735969903594</v>
      </c>
    </row>
    <row r="470" spans="1:11" x14ac:dyDescent="0.25">
      <c r="A470" s="15">
        <v>1455</v>
      </c>
      <c r="B470" s="15">
        <v>814</v>
      </c>
      <c r="C470" s="15"/>
      <c r="D470" s="28" t="s">
        <v>501</v>
      </c>
      <c r="E470" s="15">
        <v>362</v>
      </c>
      <c r="F470" t="s">
        <v>502</v>
      </c>
      <c r="G470" s="16">
        <v>7859383.9536059089</v>
      </c>
      <c r="H470" s="16">
        <v>7859383.9500000002</v>
      </c>
      <c r="I470" s="17">
        <v>5.780021290678433</v>
      </c>
      <c r="J470" s="16">
        <f t="shared" si="15"/>
        <v>3.6059087142348289E-3</v>
      </c>
      <c r="K470" s="18">
        <f t="shared" si="14"/>
        <v>4.5880297177496044E-10</v>
      </c>
    </row>
    <row r="471" spans="1:11" x14ac:dyDescent="0.25">
      <c r="A471" s="20">
        <v>1455</v>
      </c>
      <c r="B471" s="20">
        <v>814</v>
      </c>
      <c r="C471" s="20"/>
      <c r="D471" s="29" t="s">
        <v>501</v>
      </c>
      <c r="E471" s="20">
        <v>478</v>
      </c>
      <c r="F471" s="21" t="s">
        <v>503</v>
      </c>
      <c r="G471" s="22">
        <v>35209999.83749409</v>
      </c>
      <c r="H471" s="22">
        <v>17574224.34</v>
      </c>
      <c r="I471" s="23">
        <v>6.6200000016800287</v>
      </c>
      <c r="J471" s="22">
        <f t="shared" si="15"/>
        <v>17635775.49749409</v>
      </c>
      <c r="K471" s="48">
        <f t="shared" si="14"/>
        <v>0.50087405790653461</v>
      </c>
    </row>
    <row r="472" spans="1:11" x14ac:dyDescent="0.25">
      <c r="A472" s="59">
        <v>1456</v>
      </c>
      <c r="B472" s="59">
        <v>816</v>
      </c>
      <c r="C472" s="60"/>
      <c r="D472" s="35" t="s">
        <v>504</v>
      </c>
      <c r="E472" s="35"/>
      <c r="F472" s="35"/>
      <c r="G472" s="36">
        <f>SUM(G473:G475)</f>
        <v>21873720.361200001</v>
      </c>
      <c r="H472" s="36">
        <f>SUM(H473:H475)</f>
        <v>8916257.3200000003</v>
      </c>
      <c r="I472" s="37">
        <v>6.6199999933772213</v>
      </c>
      <c r="J472" s="36">
        <f t="shared" si="15"/>
        <v>12957463.041200001</v>
      </c>
      <c r="K472" s="51">
        <f t="shared" si="14"/>
        <v>0.59237582026440194</v>
      </c>
    </row>
    <row r="473" spans="1:11" x14ac:dyDescent="0.25">
      <c r="A473" s="15">
        <v>1456</v>
      </c>
      <c r="B473" s="15">
        <v>816</v>
      </c>
      <c r="C473" s="15"/>
      <c r="D473" s="28" t="s">
        <v>504</v>
      </c>
      <c r="E473" s="15">
        <v>269</v>
      </c>
      <c r="F473" t="s">
        <v>505</v>
      </c>
      <c r="G473" s="16">
        <v>6212136.5825808002</v>
      </c>
      <c r="H473" s="16">
        <v>1401012.66</v>
      </c>
      <c r="I473" s="17">
        <v>6.619999978925815</v>
      </c>
      <c r="J473" s="16">
        <f t="shared" si="15"/>
        <v>4811123.9225808</v>
      </c>
      <c r="K473" s="18">
        <f t="shared" si="14"/>
        <v>0.77447169079821543</v>
      </c>
    </row>
    <row r="474" spans="1:11" x14ac:dyDescent="0.25">
      <c r="A474" s="20">
        <v>1456</v>
      </c>
      <c r="B474" s="20">
        <v>816</v>
      </c>
      <c r="C474" s="20"/>
      <c r="D474" s="29" t="s">
        <v>504</v>
      </c>
      <c r="E474" s="20">
        <v>279</v>
      </c>
      <c r="F474" s="21" t="s">
        <v>506</v>
      </c>
      <c r="G474" s="22">
        <v>5343749.88424116</v>
      </c>
      <c r="H474" s="22">
        <v>1698912.66</v>
      </c>
      <c r="I474" s="23">
        <v>6.6199999826211195</v>
      </c>
      <c r="J474" s="22">
        <f t="shared" si="15"/>
        <v>3644837.2242411599</v>
      </c>
      <c r="K474" s="48">
        <f t="shared" si="14"/>
        <v>0.68207481697260341</v>
      </c>
    </row>
    <row r="475" spans="1:11" x14ac:dyDescent="0.25">
      <c r="A475" s="15">
        <v>1456</v>
      </c>
      <c r="B475" s="15">
        <v>816</v>
      </c>
      <c r="C475" s="15"/>
      <c r="D475" s="28" t="s">
        <v>504</v>
      </c>
      <c r="E475" s="15">
        <v>350</v>
      </c>
      <c r="F475" t="s">
        <v>507</v>
      </c>
      <c r="G475" s="16">
        <v>10317833.89437804</v>
      </c>
      <c r="H475" s="16">
        <v>5816332</v>
      </c>
      <c r="I475" s="17">
        <v>6.62</v>
      </c>
      <c r="J475" s="16">
        <f t="shared" si="15"/>
        <v>4501501.89437804</v>
      </c>
      <c r="K475" s="18">
        <f t="shared" si="14"/>
        <v>0.43628361732309034</v>
      </c>
    </row>
    <row r="476" spans="1:11" x14ac:dyDescent="0.25">
      <c r="A476" s="59">
        <v>1457</v>
      </c>
      <c r="B476" s="59">
        <v>818</v>
      </c>
      <c r="C476" s="60"/>
      <c r="D476" s="35" t="s">
        <v>508</v>
      </c>
      <c r="E476" s="35"/>
      <c r="F476" s="35"/>
      <c r="G476" s="36">
        <f>SUM(G477:G481)</f>
        <v>33700405.472900003</v>
      </c>
      <c r="H476" s="36">
        <f>SUM(H477:H481)</f>
        <v>18035316.079999998</v>
      </c>
      <c r="I476" s="37">
        <v>6.3064588328731492</v>
      </c>
      <c r="J476" s="36">
        <f t="shared" si="15"/>
        <v>15665089.392900005</v>
      </c>
      <c r="K476" s="51">
        <f t="shared" si="14"/>
        <v>0.46483385505545327</v>
      </c>
    </row>
    <row r="477" spans="1:11" x14ac:dyDescent="0.25">
      <c r="A477" s="15">
        <v>1457</v>
      </c>
      <c r="B477" s="15">
        <v>818</v>
      </c>
      <c r="C477" s="15"/>
      <c r="D477" s="28" t="s">
        <v>508</v>
      </c>
      <c r="E477" s="15">
        <v>34</v>
      </c>
      <c r="F477" t="s">
        <v>509</v>
      </c>
      <c r="G477" s="16">
        <v>5384492.1095851595</v>
      </c>
      <c r="H477" s="16">
        <v>5107992</v>
      </c>
      <c r="I477" s="17">
        <v>6.62</v>
      </c>
      <c r="J477" s="16">
        <f t="shared" si="15"/>
        <v>276500.10958515946</v>
      </c>
      <c r="K477" s="18">
        <f t="shared" si="14"/>
        <v>5.1351195982430736E-2</v>
      </c>
    </row>
    <row r="478" spans="1:11" x14ac:dyDescent="0.25">
      <c r="A478" s="20">
        <v>1457</v>
      </c>
      <c r="B478" s="20">
        <v>818</v>
      </c>
      <c r="C478" s="20"/>
      <c r="D478" s="29" t="s">
        <v>508</v>
      </c>
      <c r="E478" s="20">
        <v>94</v>
      </c>
      <c r="F478" s="21" t="s">
        <v>510</v>
      </c>
      <c r="G478" s="22">
        <v>8187849.3426959999</v>
      </c>
      <c r="H478" s="22">
        <v>3487526.34</v>
      </c>
      <c r="I478" s="23">
        <v>6.6200000084659436</v>
      </c>
      <c r="J478" s="22">
        <f t="shared" si="15"/>
        <v>4700323.002696</v>
      </c>
      <c r="K478" s="48">
        <f t="shared" si="14"/>
        <v>0.57406075832220094</v>
      </c>
    </row>
    <row r="479" spans="1:11" x14ac:dyDescent="0.25">
      <c r="A479" s="15">
        <v>1457</v>
      </c>
      <c r="B479" s="15">
        <v>818</v>
      </c>
      <c r="C479" s="15"/>
      <c r="D479" s="28" t="s">
        <v>508</v>
      </c>
      <c r="E479" s="15">
        <v>319</v>
      </c>
      <c r="F479" t="s">
        <v>511</v>
      </c>
      <c r="G479" s="16">
        <v>11037537.44159352</v>
      </c>
      <c r="H479" s="16">
        <v>4321867</v>
      </c>
      <c r="I479" s="17">
        <v>6.62</v>
      </c>
      <c r="J479" s="16">
        <f t="shared" si="15"/>
        <v>6715670.4415935203</v>
      </c>
      <c r="K479" s="18">
        <f t="shared" si="14"/>
        <v>0.60843919915382505</v>
      </c>
    </row>
    <row r="480" spans="1:11" x14ac:dyDescent="0.25">
      <c r="A480" s="20">
        <v>1457</v>
      </c>
      <c r="B480" s="20">
        <v>818</v>
      </c>
      <c r="C480" s="20"/>
      <c r="D480" s="29" t="s">
        <v>508</v>
      </c>
      <c r="E480" s="20">
        <v>370</v>
      </c>
      <c r="F480" s="21" t="s">
        <v>512</v>
      </c>
      <c r="G480" s="22">
        <v>1634817.74150123</v>
      </c>
      <c r="H480" s="22">
        <v>1634817.74</v>
      </c>
      <c r="I480" s="23">
        <v>4.275150993723849</v>
      </c>
      <c r="J480" s="22">
        <f t="shared" si="15"/>
        <v>1.5012300573289394E-3</v>
      </c>
      <c r="K480" s="48">
        <f t="shared" si="14"/>
        <v>9.1828588546536148E-10</v>
      </c>
    </row>
    <row r="481" spans="1:11" x14ac:dyDescent="0.25">
      <c r="A481" s="15">
        <v>1457</v>
      </c>
      <c r="B481" s="15">
        <v>818</v>
      </c>
      <c r="C481" s="15"/>
      <c r="D481" s="28" t="s">
        <v>508</v>
      </c>
      <c r="E481" s="15">
        <v>393</v>
      </c>
      <c r="F481" t="s">
        <v>513</v>
      </c>
      <c r="G481" s="16">
        <v>7455708.8375240918</v>
      </c>
      <c r="H481" s="16">
        <v>3483112.9999999981</v>
      </c>
      <c r="I481" s="17">
        <v>6.6199999999999966</v>
      </c>
      <c r="J481" s="16">
        <f t="shared" si="15"/>
        <v>3972595.8375240937</v>
      </c>
      <c r="K481" s="18">
        <f t="shared" si="14"/>
        <v>0.5328260429820274</v>
      </c>
    </row>
    <row r="482" spans="1:11" x14ac:dyDescent="0.25">
      <c r="A482" s="59">
        <v>1458</v>
      </c>
      <c r="B482" s="59">
        <v>819</v>
      </c>
      <c r="C482" s="60"/>
      <c r="D482" s="35" t="s">
        <v>514</v>
      </c>
      <c r="E482" s="35"/>
      <c r="F482" s="35"/>
      <c r="G482" s="36">
        <f>SUM(G483:G490)</f>
        <v>28665507.0361</v>
      </c>
      <c r="H482" s="36">
        <f>SUM(H483:H490)</f>
        <v>8296625.3399999999</v>
      </c>
      <c r="I482" s="37">
        <v>6.6200000035587001</v>
      </c>
      <c r="J482" s="36">
        <f t="shared" si="15"/>
        <v>20368881.6961</v>
      </c>
      <c r="K482" s="51">
        <f t="shared" si="14"/>
        <v>0.71057112893375241</v>
      </c>
    </row>
    <row r="483" spans="1:11" x14ac:dyDescent="0.25">
      <c r="A483" s="15">
        <v>1458</v>
      </c>
      <c r="B483" s="15">
        <v>819</v>
      </c>
      <c r="C483" s="15"/>
      <c r="D483" s="28" t="s">
        <v>514</v>
      </c>
      <c r="E483" s="15">
        <v>102</v>
      </c>
      <c r="F483" t="s">
        <v>515</v>
      </c>
      <c r="G483" s="16">
        <v>4529150.1104038004</v>
      </c>
      <c r="H483" s="16">
        <v>852545.66</v>
      </c>
      <c r="I483" s="17">
        <v>6.6199999653681898</v>
      </c>
      <c r="J483" s="16">
        <f t="shared" si="15"/>
        <v>3676604.4504038002</v>
      </c>
      <c r="K483" s="18">
        <f t="shared" si="14"/>
        <v>0.81176475956457295</v>
      </c>
    </row>
    <row r="484" spans="1:11" x14ac:dyDescent="0.25">
      <c r="A484" s="20">
        <v>1458</v>
      </c>
      <c r="B484" s="20">
        <v>819</v>
      </c>
      <c r="C484" s="20"/>
      <c r="D484" s="29" t="s">
        <v>514</v>
      </c>
      <c r="E484" s="20">
        <v>126</v>
      </c>
      <c r="F484" s="21" t="s">
        <v>516</v>
      </c>
      <c r="G484" s="22">
        <v>1825992.8040045702</v>
      </c>
      <c r="H484" s="22">
        <v>742543.34</v>
      </c>
      <c r="I484" s="23">
        <v>6.6200000397622576</v>
      </c>
      <c r="J484" s="22">
        <f t="shared" si="15"/>
        <v>1083449.4640045702</v>
      </c>
      <c r="K484" s="48">
        <f t="shared" si="14"/>
        <v>0.59334815648148542</v>
      </c>
    </row>
    <row r="485" spans="1:11" x14ac:dyDescent="0.25">
      <c r="A485" s="15">
        <v>1458</v>
      </c>
      <c r="B485" s="15">
        <v>819</v>
      </c>
      <c r="C485" s="15"/>
      <c r="D485" s="28" t="s">
        <v>514</v>
      </c>
      <c r="E485" s="15">
        <v>147</v>
      </c>
      <c r="F485" t="s">
        <v>517</v>
      </c>
      <c r="G485" s="16">
        <v>2459500.4990673796</v>
      </c>
      <c r="H485" s="16">
        <v>567113.34</v>
      </c>
      <c r="I485" s="17">
        <v>6.6200000520622568</v>
      </c>
      <c r="J485" s="16">
        <f t="shared" si="15"/>
        <v>1892387.1590673798</v>
      </c>
      <c r="K485" s="18">
        <f t="shared" si="14"/>
        <v>0.76941930273441939</v>
      </c>
    </row>
    <row r="486" spans="1:11" x14ac:dyDescent="0.25">
      <c r="A486" s="20">
        <v>1458</v>
      </c>
      <c r="B486" s="20">
        <v>819</v>
      </c>
      <c r="C486" s="20"/>
      <c r="D486" s="29" t="s">
        <v>514</v>
      </c>
      <c r="E486" s="20">
        <v>194</v>
      </c>
      <c r="F486" s="21" t="s">
        <v>518</v>
      </c>
      <c r="G486" s="22">
        <v>3861243.7917176695</v>
      </c>
      <c r="H486" s="22">
        <v>993772.34</v>
      </c>
      <c r="I486" s="23">
        <v>6.6200000297102246</v>
      </c>
      <c r="J486" s="22">
        <f t="shared" si="15"/>
        <v>2867471.4517176696</v>
      </c>
      <c r="K486" s="48">
        <f t="shared" si="14"/>
        <v>0.74262895750544633</v>
      </c>
    </row>
    <row r="487" spans="1:11" x14ac:dyDescent="0.25">
      <c r="A487" s="15">
        <v>1458</v>
      </c>
      <c r="B487" s="15">
        <v>819</v>
      </c>
      <c r="C487" s="15"/>
      <c r="D487" s="28" t="s">
        <v>514</v>
      </c>
      <c r="E487" s="15">
        <v>301</v>
      </c>
      <c r="F487" t="s">
        <v>519</v>
      </c>
      <c r="G487" s="16">
        <v>6527135.9525249694</v>
      </c>
      <c r="H487" s="16">
        <v>2117627.66</v>
      </c>
      <c r="I487" s="17">
        <v>6.619999986057417</v>
      </c>
      <c r="J487" s="16">
        <f t="shared" si="15"/>
        <v>4409508.2925249692</v>
      </c>
      <c r="K487" s="18">
        <f t="shared" si="14"/>
        <v>0.675565565754638</v>
      </c>
    </row>
    <row r="488" spans="1:11" x14ac:dyDescent="0.25">
      <c r="A488" s="20">
        <v>1458</v>
      </c>
      <c r="B488" s="20">
        <v>819</v>
      </c>
      <c r="C488" s="20"/>
      <c r="D488" s="29" t="s">
        <v>514</v>
      </c>
      <c r="E488" s="20">
        <v>333</v>
      </c>
      <c r="F488" s="21" t="s">
        <v>520</v>
      </c>
      <c r="G488" s="22">
        <v>3164671.9733454399</v>
      </c>
      <c r="H488" s="22">
        <v>1093734.3400000001</v>
      </c>
      <c r="I488" s="23">
        <v>6.6200000269948562</v>
      </c>
      <c r="J488" s="22">
        <f t="shared" si="15"/>
        <v>2070937.6333454398</v>
      </c>
      <c r="K488" s="48">
        <f t="shared" si="14"/>
        <v>0.65439250917250957</v>
      </c>
    </row>
    <row r="489" spans="1:11" x14ac:dyDescent="0.25">
      <c r="A489" s="15">
        <v>1458</v>
      </c>
      <c r="B489" s="15">
        <v>819</v>
      </c>
      <c r="C489" s="15"/>
      <c r="D489" s="28" t="s">
        <v>514</v>
      </c>
      <c r="E489" s="15">
        <v>349</v>
      </c>
      <c r="F489" t="s">
        <v>521</v>
      </c>
      <c r="G489" s="16">
        <v>2631493.5471839802</v>
      </c>
      <c r="H489" s="16">
        <v>621287</v>
      </c>
      <c r="I489" s="17">
        <v>6.62</v>
      </c>
      <c r="J489" s="16">
        <f t="shared" si="15"/>
        <v>2010206.5471839802</v>
      </c>
      <c r="K489" s="18">
        <f t="shared" si="14"/>
        <v>0.76390327817263581</v>
      </c>
    </row>
    <row r="490" spans="1:11" x14ac:dyDescent="0.25">
      <c r="A490" s="20">
        <v>1458</v>
      </c>
      <c r="B490" s="20">
        <v>819</v>
      </c>
      <c r="C490" s="20"/>
      <c r="D490" s="29" t="s">
        <v>514</v>
      </c>
      <c r="E490" s="20">
        <v>376</v>
      </c>
      <c r="F490" s="21" t="s">
        <v>522</v>
      </c>
      <c r="G490" s="22">
        <v>3666318.3578521912</v>
      </c>
      <c r="H490" s="22">
        <v>1308001.6599999999</v>
      </c>
      <c r="I490" s="23">
        <v>6.6199999774272458</v>
      </c>
      <c r="J490" s="22">
        <f t="shared" si="15"/>
        <v>2358316.6978521915</v>
      </c>
      <c r="K490" s="48">
        <f t="shared" si="14"/>
        <v>0.6432383845776406</v>
      </c>
    </row>
    <row r="491" spans="1:11" x14ac:dyDescent="0.25">
      <c r="A491" s="59">
        <v>1459</v>
      </c>
      <c r="B491" s="59">
        <v>820</v>
      </c>
      <c r="C491" s="60"/>
      <c r="D491" s="35" t="s">
        <v>523</v>
      </c>
      <c r="E491" s="35"/>
      <c r="F491" s="35"/>
      <c r="G491" s="36">
        <f>SUM(G492:G493)</f>
        <v>7365036.3279999997</v>
      </c>
      <c r="H491" s="36">
        <f>SUM(H492:H493)</f>
        <v>3854605.34</v>
      </c>
      <c r="I491" s="37">
        <v>6.6200000076597201</v>
      </c>
      <c r="J491" s="36">
        <f t="shared" si="15"/>
        <v>3510430.9879999999</v>
      </c>
      <c r="K491" s="51">
        <f t="shared" si="14"/>
        <v>0.47663457879416449</v>
      </c>
    </row>
    <row r="492" spans="1:11" x14ac:dyDescent="0.25">
      <c r="A492" s="15">
        <v>1459</v>
      </c>
      <c r="B492" s="15">
        <v>820</v>
      </c>
      <c r="C492" s="15"/>
      <c r="D492" s="28" t="s">
        <v>523</v>
      </c>
      <c r="E492" s="15">
        <v>385</v>
      </c>
      <c r="F492" t="s">
        <v>524</v>
      </c>
      <c r="G492" s="16">
        <v>5232121.8123872001</v>
      </c>
      <c r="H492" s="16">
        <v>2271763.34</v>
      </c>
      <c r="I492" s="17">
        <v>6.6200000129965995</v>
      </c>
      <c r="J492" s="16">
        <f t="shared" si="15"/>
        <v>2960358.4723872002</v>
      </c>
      <c r="K492" s="18">
        <f t="shared" si="14"/>
        <v>0.56580457767219139</v>
      </c>
    </row>
    <row r="493" spans="1:11" x14ac:dyDescent="0.25">
      <c r="A493" s="20">
        <v>1459</v>
      </c>
      <c r="B493" s="20">
        <v>820</v>
      </c>
      <c r="C493" s="20"/>
      <c r="D493" s="29" t="s">
        <v>523</v>
      </c>
      <c r="E493" s="20">
        <v>413</v>
      </c>
      <c r="F493" s="21" t="s">
        <v>525</v>
      </c>
      <c r="G493" s="22">
        <v>2132914.5156127997</v>
      </c>
      <c r="H493" s="22">
        <v>1582842</v>
      </c>
      <c r="I493" s="23">
        <v>6.62</v>
      </c>
      <c r="J493" s="22">
        <f t="shared" si="15"/>
        <v>550072.51561279967</v>
      </c>
      <c r="K493" s="48">
        <f t="shared" si="14"/>
        <v>0.25789712226453687</v>
      </c>
    </row>
    <row r="494" spans="1:11" x14ac:dyDescent="0.25">
      <c r="A494" s="59">
        <v>1460</v>
      </c>
      <c r="B494" s="59">
        <v>821</v>
      </c>
      <c r="C494" s="60"/>
      <c r="D494" s="35" t="s">
        <v>526</v>
      </c>
      <c r="E494" s="35"/>
      <c r="F494" s="35"/>
      <c r="G494" s="36">
        <f>SUM(G495:G497)</f>
        <v>36360228.846600004</v>
      </c>
      <c r="H494" s="36">
        <f>SUM(H495:H497)</f>
        <v>30146404.98</v>
      </c>
      <c r="I494" s="37">
        <v>4.4711461703271178</v>
      </c>
      <c r="J494" s="36">
        <f t="shared" si="15"/>
        <v>6213823.8666000031</v>
      </c>
      <c r="K494" s="51">
        <f t="shared" si="14"/>
        <v>0.17089617045083724</v>
      </c>
    </row>
    <row r="495" spans="1:11" x14ac:dyDescent="0.25">
      <c r="A495" s="15">
        <v>1460</v>
      </c>
      <c r="B495" s="15">
        <v>821</v>
      </c>
      <c r="C495" s="15"/>
      <c r="D495" s="28" t="s">
        <v>526</v>
      </c>
      <c r="E495" s="15">
        <v>16</v>
      </c>
      <c r="F495" t="s">
        <v>527</v>
      </c>
      <c r="G495" s="16">
        <v>8973774.4616913199</v>
      </c>
      <c r="H495" s="16">
        <v>4002562.34</v>
      </c>
      <c r="I495" s="17">
        <v>6.6200000073765741</v>
      </c>
      <c r="J495" s="16">
        <f t="shared" si="15"/>
        <v>4971212.1216913201</v>
      </c>
      <c r="K495" s="18">
        <f t="shared" si="14"/>
        <v>0.55397114591114627</v>
      </c>
    </row>
    <row r="496" spans="1:11" x14ac:dyDescent="0.25">
      <c r="A496" s="20">
        <v>1460</v>
      </c>
      <c r="B496" s="20">
        <v>821</v>
      </c>
      <c r="C496" s="20"/>
      <c r="D496" s="29" t="s">
        <v>526</v>
      </c>
      <c r="E496" s="20">
        <v>219</v>
      </c>
      <c r="F496" s="21" t="s">
        <v>528</v>
      </c>
      <c r="G496" s="22">
        <v>22532311.082451541</v>
      </c>
      <c r="H496" s="22">
        <v>21289699.34</v>
      </c>
      <c r="I496" s="23">
        <v>6.6200000013868303</v>
      </c>
      <c r="J496" s="22">
        <f t="shared" si="15"/>
        <v>1242611.7424515411</v>
      </c>
      <c r="K496" s="48">
        <f t="shared" si="14"/>
        <v>5.514799338179311E-2</v>
      </c>
    </row>
    <row r="497" spans="1:11" x14ac:dyDescent="0.25">
      <c r="A497" s="15">
        <v>1460</v>
      </c>
      <c r="B497" s="15">
        <v>821</v>
      </c>
      <c r="C497" s="15"/>
      <c r="D497" s="28" t="s">
        <v>526</v>
      </c>
      <c r="E497" s="15">
        <v>220</v>
      </c>
      <c r="F497" t="s">
        <v>529</v>
      </c>
      <c r="G497" s="16">
        <v>4854143.3024571417</v>
      </c>
      <c r="H497" s="16">
        <v>4854143.3000000007</v>
      </c>
      <c r="I497" s="17">
        <v>1.6613252904837692</v>
      </c>
      <c r="J497" s="16">
        <f t="shared" si="15"/>
        <v>2.4571409448981285E-3</v>
      </c>
      <c r="K497" s="18">
        <f t="shared" si="14"/>
        <v>5.0619456241729341E-10</v>
      </c>
    </row>
    <row r="498" spans="1:11" x14ac:dyDescent="0.25">
      <c r="A498" s="59">
        <v>1615</v>
      </c>
      <c r="B498" s="59" t="s">
        <v>530</v>
      </c>
      <c r="C498" s="60"/>
      <c r="D498" s="35" t="s">
        <v>531</v>
      </c>
      <c r="E498" s="35"/>
      <c r="F498" s="35"/>
      <c r="G498" s="36">
        <f>SUM(G499:G502)</f>
        <v>30691760.9593</v>
      </c>
      <c r="H498" s="36">
        <f>SUM(H499:H502)</f>
        <v>9284770.6799999997</v>
      </c>
      <c r="I498" s="37">
        <v>6.6200000063599198</v>
      </c>
      <c r="J498" s="36">
        <f t="shared" si="15"/>
        <v>21406990.279300001</v>
      </c>
      <c r="K498" s="51">
        <f t="shared" si="14"/>
        <v>0.69748328574849683</v>
      </c>
    </row>
    <row r="499" spans="1:11" x14ac:dyDescent="0.25">
      <c r="A499" s="15">
        <v>1615</v>
      </c>
      <c r="B499" s="15">
        <v>822</v>
      </c>
      <c r="C499" s="15"/>
      <c r="D499" s="28" t="s">
        <v>531</v>
      </c>
      <c r="E499" s="15">
        <v>157</v>
      </c>
      <c r="F499" t="s">
        <v>532</v>
      </c>
      <c r="G499" s="16">
        <v>2328201.5492551099</v>
      </c>
      <c r="H499" s="16">
        <v>709333</v>
      </c>
      <c r="I499" s="17">
        <v>6.62</v>
      </c>
      <c r="J499" s="16">
        <f t="shared" si="15"/>
        <v>1618868.5492551099</v>
      </c>
      <c r="K499" s="18">
        <f t="shared" si="14"/>
        <v>0.69533007130463187</v>
      </c>
    </row>
    <row r="500" spans="1:11" x14ac:dyDescent="0.25">
      <c r="A500" s="20">
        <v>1615</v>
      </c>
      <c r="B500" s="20">
        <v>822</v>
      </c>
      <c r="C500" s="20"/>
      <c r="D500" s="29" t="s">
        <v>531</v>
      </c>
      <c r="E500" s="20">
        <v>186</v>
      </c>
      <c r="F500" s="21" t="s">
        <v>533</v>
      </c>
      <c r="G500" s="22">
        <v>17482631.704230219</v>
      </c>
      <c r="H500" s="22">
        <v>5431710</v>
      </c>
      <c r="I500" s="23">
        <v>6.62</v>
      </c>
      <c r="J500" s="22">
        <f t="shared" si="15"/>
        <v>12050921.704230219</v>
      </c>
      <c r="K500" s="48">
        <f t="shared" si="14"/>
        <v>0.68930821789915608</v>
      </c>
    </row>
    <row r="501" spans="1:11" x14ac:dyDescent="0.25">
      <c r="A501" s="15">
        <v>1615</v>
      </c>
      <c r="B501" s="15">
        <v>822</v>
      </c>
      <c r="C501" s="15"/>
      <c r="D501" s="28" t="s">
        <v>531</v>
      </c>
      <c r="E501" s="15">
        <v>295</v>
      </c>
      <c r="F501" t="s">
        <v>534</v>
      </c>
      <c r="G501" s="16">
        <v>3308393.8862551004</v>
      </c>
      <c r="H501" s="16">
        <v>982187.34</v>
      </c>
      <c r="I501" s="17">
        <v>6.6200000300606607</v>
      </c>
      <c r="J501" s="16">
        <f t="shared" si="15"/>
        <v>2326206.5462551005</v>
      </c>
      <c r="K501" s="18">
        <f t="shared" si="14"/>
        <v>0.70312261061763237</v>
      </c>
    </row>
    <row r="502" spans="1:11" x14ac:dyDescent="0.25">
      <c r="A502" s="20">
        <v>1615</v>
      </c>
      <c r="B502" s="20">
        <v>822</v>
      </c>
      <c r="C502" s="20"/>
      <c r="D502" s="29" t="s">
        <v>531</v>
      </c>
      <c r="E502" s="20">
        <v>483</v>
      </c>
      <c r="F502" s="21" t="s">
        <v>535</v>
      </c>
      <c r="G502" s="22">
        <v>7572533.8195595704</v>
      </c>
      <c r="H502" s="22">
        <v>2161540.34</v>
      </c>
      <c r="I502" s="23">
        <v>6.6200000136593333</v>
      </c>
      <c r="J502" s="22">
        <f t="shared" si="15"/>
        <v>5410993.4795595706</v>
      </c>
      <c r="K502" s="48">
        <f t="shared" si="14"/>
        <v>0.71455520813696172</v>
      </c>
    </row>
    <row r="503" spans="1:11" x14ac:dyDescent="0.25">
      <c r="A503" s="59">
        <v>1461</v>
      </c>
      <c r="B503" s="59">
        <v>823</v>
      </c>
      <c r="C503" s="60"/>
      <c r="D503" s="35" t="s">
        <v>536</v>
      </c>
      <c r="E503" s="35"/>
      <c r="F503" s="35"/>
      <c r="G503" s="36">
        <v>10506809.1063</v>
      </c>
      <c r="H503" s="36">
        <v>8493783.5700000003</v>
      </c>
      <c r="I503" s="37">
        <v>3.899540238275601</v>
      </c>
      <c r="J503" s="36">
        <f t="shared" si="15"/>
        <v>2013025.5362999998</v>
      </c>
      <c r="K503" s="51">
        <f t="shared" si="14"/>
        <v>0.19159247264642576</v>
      </c>
    </row>
    <row r="504" spans="1:11" x14ac:dyDescent="0.25">
      <c r="A504" s="15">
        <v>1461</v>
      </c>
      <c r="B504" s="15">
        <v>823</v>
      </c>
      <c r="C504" s="15"/>
      <c r="D504" s="28" t="s">
        <v>536</v>
      </c>
      <c r="E504" s="15">
        <v>320</v>
      </c>
      <c r="F504" t="s">
        <v>537</v>
      </c>
      <c r="G504" s="16">
        <v>10506809.1063</v>
      </c>
      <c r="H504" s="16">
        <v>8493783.5700000003</v>
      </c>
      <c r="I504" s="17">
        <v>3.899540238275601</v>
      </c>
      <c r="J504" s="16">
        <f t="shared" si="15"/>
        <v>2013025.5362999998</v>
      </c>
      <c r="K504" s="18">
        <f t="shared" si="14"/>
        <v>0.19159247264642576</v>
      </c>
    </row>
    <row r="505" spans="1:11" x14ac:dyDescent="0.25">
      <c r="A505" s="59">
        <v>1462</v>
      </c>
      <c r="B505" s="59">
        <v>824</v>
      </c>
      <c r="C505" s="60"/>
      <c r="D505" s="35" t="s">
        <v>538</v>
      </c>
      <c r="E505" s="35"/>
      <c r="F505" s="35"/>
      <c r="G505" s="36">
        <f>SUM(G506:G514)</f>
        <v>15114494.517699998</v>
      </c>
      <c r="H505" s="36">
        <f>SUM(H506:H514)</f>
        <v>8780122.9100000001</v>
      </c>
      <c r="I505" s="37">
        <v>5.4659975183249454</v>
      </c>
      <c r="J505" s="36">
        <f t="shared" si="15"/>
        <v>6334371.6076999977</v>
      </c>
      <c r="K505" s="51">
        <f t="shared" si="14"/>
        <v>0.4190925207774604</v>
      </c>
    </row>
    <row r="506" spans="1:11" x14ac:dyDescent="0.25">
      <c r="A506" s="15">
        <v>1462</v>
      </c>
      <c r="B506" s="15">
        <v>824</v>
      </c>
      <c r="C506" s="15"/>
      <c r="D506" s="28" t="s">
        <v>538</v>
      </c>
      <c r="E506" s="15">
        <v>134</v>
      </c>
      <c r="F506" t="s">
        <v>539</v>
      </c>
      <c r="G506" s="16">
        <v>904101.99106355989</v>
      </c>
      <c r="H506" s="16">
        <v>541074.66</v>
      </c>
      <c r="I506" s="17">
        <v>6.6199999454323004</v>
      </c>
      <c r="J506" s="16">
        <f t="shared" si="15"/>
        <v>363027.33106355986</v>
      </c>
      <c r="K506" s="18">
        <f t="shared" si="14"/>
        <v>0.40153360423032008</v>
      </c>
    </row>
    <row r="507" spans="1:11" x14ac:dyDescent="0.25">
      <c r="A507" s="20">
        <v>1462</v>
      </c>
      <c r="B507" s="20">
        <v>824</v>
      </c>
      <c r="C507" s="20"/>
      <c r="D507" s="29" t="s">
        <v>538</v>
      </c>
      <c r="E507" s="20">
        <v>158</v>
      </c>
      <c r="F507" s="21" t="s">
        <v>540</v>
      </c>
      <c r="G507" s="22">
        <v>2866348.8016680698</v>
      </c>
      <c r="H507" s="22">
        <v>1365375</v>
      </c>
      <c r="I507" s="23">
        <v>6.62</v>
      </c>
      <c r="J507" s="22">
        <f t="shared" si="15"/>
        <v>1500973.8016680698</v>
      </c>
      <c r="K507" s="48">
        <f t="shared" si="14"/>
        <v>0.5236535765621334</v>
      </c>
    </row>
    <row r="508" spans="1:11" x14ac:dyDescent="0.25">
      <c r="A508" s="15">
        <v>1462</v>
      </c>
      <c r="B508" s="15">
        <v>824</v>
      </c>
      <c r="C508" s="15"/>
      <c r="D508" s="28" t="s">
        <v>538</v>
      </c>
      <c r="E508" s="15">
        <v>172</v>
      </c>
      <c r="F508" s="28" t="s">
        <v>541</v>
      </c>
      <c r="G508" s="16">
        <v>3420910.1819242099</v>
      </c>
      <c r="H508" s="16">
        <v>2401510.6800000002</v>
      </c>
      <c r="I508" s="17">
        <v>5.1464619223847867</v>
      </c>
      <c r="J508" s="16">
        <f t="shared" si="15"/>
        <v>1019399.5019242098</v>
      </c>
      <c r="K508" s="18">
        <f t="shared" si="14"/>
        <v>0.29799072402152721</v>
      </c>
    </row>
    <row r="509" spans="1:11" x14ac:dyDescent="0.25">
      <c r="A509" s="20">
        <v>1462</v>
      </c>
      <c r="B509" s="20">
        <v>824</v>
      </c>
      <c r="C509" s="20"/>
      <c r="D509" s="29" t="s">
        <v>538</v>
      </c>
      <c r="E509" s="20">
        <v>262</v>
      </c>
      <c r="F509" s="21" t="s">
        <v>542</v>
      </c>
      <c r="G509" s="22">
        <v>845143.61166121997</v>
      </c>
      <c r="H509" s="22">
        <v>499810</v>
      </c>
      <c r="I509" s="23">
        <v>6.62</v>
      </c>
      <c r="J509" s="22">
        <f t="shared" si="15"/>
        <v>345333.61166121997</v>
      </c>
      <c r="K509" s="48">
        <f t="shared" si="14"/>
        <v>0.40860938531195889</v>
      </c>
    </row>
    <row r="510" spans="1:11" x14ac:dyDescent="0.25">
      <c r="A510" s="15">
        <v>1462</v>
      </c>
      <c r="B510" s="15">
        <v>824</v>
      </c>
      <c r="C510" s="15"/>
      <c r="D510" s="28" t="s">
        <v>538</v>
      </c>
      <c r="E510" s="15">
        <v>399</v>
      </c>
      <c r="F510" t="s">
        <v>543</v>
      </c>
      <c r="G510" s="16">
        <v>606093.84400916996</v>
      </c>
      <c r="H510" s="16">
        <v>519018.25</v>
      </c>
      <c r="I510" s="17">
        <v>4.1224642573471009</v>
      </c>
      <c r="J510" s="16">
        <f t="shared" si="15"/>
        <v>87075.594009169959</v>
      </c>
      <c r="K510" s="18">
        <f t="shared" si="14"/>
        <v>0.14366685104931134</v>
      </c>
    </row>
    <row r="511" spans="1:11" x14ac:dyDescent="0.25">
      <c r="A511" s="20">
        <v>1462</v>
      </c>
      <c r="B511" s="20">
        <v>824</v>
      </c>
      <c r="C511" s="20"/>
      <c r="D511" s="29" t="s">
        <v>538</v>
      </c>
      <c r="E511" s="20">
        <v>411</v>
      </c>
      <c r="F511" s="21" t="s">
        <v>544</v>
      </c>
      <c r="G511" s="22">
        <v>2601452.68428639</v>
      </c>
      <c r="H511" s="22">
        <v>1344191</v>
      </c>
      <c r="I511" s="23">
        <v>6.62</v>
      </c>
      <c r="J511" s="22">
        <f t="shared" si="15"/>
        <v>1257261.68428639</v>
      </c>
      <c r="K511" s="48">
        <f t="shared" si="14"/>
        <v>0.48329215898511418</v>
      </c>
    </row>
    <row r="512" spans="1:11" x14ac:dyDescent="0.25">
      <c r="A512" s="15">
        <v>1462</v>
      </c>
      <c r="B512" s="15">
        <v>824</v>
      </c>
      <c r="C512" s="15"/>
      <c r="D512" s="28" t="s">
        <v>538</v>
      </c>
      <c r="E512" s="15">
        <v>418</v>
      </c>
      <c r="F512" s="28" t="s">
        <v>545</v>
      </c>
      <c r="G512" s="16">
        <v>2345194.4768193299</v>
      </c>
      <c r="H512" s="16">
        <v>1334371.3400000001</v>
      </c>
      <c r="I512" s="17">
        <v>6.6200000221266748</v>
      </c>
      <c r="J512" s="16">
        <f t="shared" si="15"/>
        <v>1010823.1368193298</v>
      </c>
      <c r="K512" s="18">
        <f t="shared" si="14"/>
        <v>0.43101889707256125</v>
      </c>
    </row>
    <row r="513" spans="1:11" x14ac:dyDescent="0.25">
      <c r="A513" s="20">
        <v>1462</v>
      </c>
      <c r="B513" s="20">
        <v>824</v>
      </c>
      <c r="C513" s="20"/>
      <c r="D513" s="29" t="s">
        <v>538</v>
      </c>
      <c r="E513" s="20">
        <v>450</v>
      </c>
      <c r="F513" s="21" t="s">
        <v>546</v>
      </c>
      <c r="G513" s="22">
        <v>725585.03282808</v>
      </c>
      <c r="H513" s="22">
        <v>247919</v>
      </c>
      <c r="I513" s="23">
        <v>6.62</v>
      </c>
      <c r="J513" s="22">
        <f t="shared" si="15"/>
        <v>477666.03282808</v>
      </c>
      <c r="K513" s="48">
        <f t="shared" si="14"/>
        <v>0.65831847573578339</v>
      </c>
    </row>
    <row r="514" spans="1:11" x14ac:dyDescent="0.25">
      <c r="A514" s="15">
        <v>1462</v>
      </c>
      <c r="B514" s="15">
        <v>824</v>
      </c>
      <c r="C514" s="15"/>
      <c r="D514" s="28" t="s">
        <v>538</v>
      </c>
      <c r="E514" s="15">
        <v>482</v>
      </c>
      <c r="F514" t="s">
        <v>547</v>
      </c>
      <c r="G514" s="16">
        <v>799663.89343996951</v>
      </c>
      <c r="H514" s="16">
        <v>526852.98000000033</v>
      </c>
      <c r="I514" s="17">
        <v>2.5301087602530972</v>
      </c>
      <c r="J514" s="16">
        <f t="shared" si="15"/>
        <v>272810.91343996918</v>
      </c>
      <c r="K514" s="18">
        <f t="shared" si="14"/>
        <v>0.34115697317081506</v>
      </c>
    </row>
    <row r="515" spans="1:11" x14ac:dyDescent="0.25">
      <c r="A515" s="59">
        <v>1464</v>
      </c>
      <c r="B515" s="59">
        <v>825</v>
      </c>
      <c r="C515" s="60"/>
      <c r="D515" s="35" t="s">
        <v>548</v>
      </c>
      <c r="E515" s="35"/>
      <c r="F515" s="35"/>
      <c r="G515" s="36">
        <f>SUM(G516:G519)</f>
        <v>14258580.267000001</v>
      </c>
      <c r="H515" s="36">
        <f>SUM(H516:H519)</f>
        <v>5977749.6799999997</v>
      </c>
      <c r="I515" s="37">
        <v>6.6200000098783658</v>
      </c>
      <c r="J515" s="36">
        <f t="shared" si="15"/>
        <v>8280830.5870000012</v>
      </c>
      <c r="K515" s="51">
        <f t="shared" si="14"/>
        <v>0.58076122811224906</v>
      </c>
    </row>
    <row r="516" spans="1:11" x14ac:dyDescent="0.25">
      <c r="A516" s="15">
        <v>1464</v>
      </c>
      <c r="B516" s="15">
        <v>825</v>
      </c>
      <c r="C516" s="15"/>
      <c r="D516" s="28" t="s">
        <v>548</v>
      </c>
      <c r="E516" s="15">
        <v>65</v>
      </c>
      <c r="F516" t="s">
        <v>549</v>
      </c>
      <c r="G516" s="16">
        <v>9165519.5336716995</v>
      </c>
      <c r="H516" s="16">
        <v>3268404.34</v>
      </c>
      <c r="I516" s="17">
        <v>6.6200000090335216</v>
      </c>
      <c r="J516" s="16">
        <f t="shared" si="15"/>
        <v>5897115.1936716996</v>
      </c>
      <c r="K516" s="18">
        <f t="shared" si="14"/>
        <v>0.64340217398558319</v>
      </c>
    </row>
    <row r="517" spans="1:11" x14ac:dyDescent="0.25">
      <c r="A517" s="20">
        <v>1464</v>
      </c>
      <c r="B517" s="20">
        <v>825</v>
      </c>
      <c r="C517" s="20"/>
      <c r="D517" s="29" t="s">
        <v>548</v>
      </c>
      <c r="E517" s="20">
        <v>323</v>
      </c>
      <c r="F517" s="21" t="s">
        <v>550</v>
      </c>
      <c r="G517" s="22">
        <v>3190406.6239438001</v>
      </c>
      <c r="H517" s="22">
        <v>1845545.66</v>
      </c>
      <c r="I517" s="23">
        <v>6.6199999840019128</v>
      </c>
      <c r="J517" s="22">
        <f t="shared" si="15"/>
        <v>1344860.9639438002</v>
      </c>
      <c r="K517" s="48">
        <f t="shared" si="14"/>
        <v>0.4215327769979863</v>
      </c>
    </row>
    <row r="518" spans="1:11" x14ac:dyDescent="0.25">
      <c r="A518" s="15">
        <v>1464</v>
      </c>
      <c r="B518" s="15">
        <v>825</v>
      </c>
      <c r="C518" s="15"/>
      <c r="D518" s="28" t="s">
        <v>548</v>
      </c>
      <c r="E518" s="15">
        <v>358</v>
      </c>
      <c r="F518" t="s">
        <v>551</v>
      </c>
      <c r="G518" s="16">
        <v>1190049.5740345002</v>
      </c>
      <c r="H518" s="16">
        <v>446629.34</v>
      </c>
      <c r="I518" s="17">
        <v>6.6200000661067193</v>
      </c>
      <c r="J518" s="16">
        <f t="shared" si="15"/>
        <v>743420.23403450008</v>
      </c>
      <c r="K518" s="18">
        <f t="shared" si="14"/>
        <v>0.62469686158885007</v>
      </c>
    </row>
    <row r="519" spans="1:11" x14ac:dyDescent="0.25">
      <c r="A519" s="20">
        <v>1464</v>
      </c>
      <c r="B519" s="20">
        <v>825</v>
      </c>
      <c r="C519" s="20"/>
      <c r="D519" s="29" t="s">
        <v>548</v>
      </c>
      <c r="E519" s="20">
        <v>441</v>
      </c>
      <c r="F519" s="21" t="s">
        <v>552</v>
      </c>
      <c r="G519" s="22">
        <v>712604.53535000002</v>
      </c>
      <c r="H519" s="22">
        <v>417170.33999999991</v>
      </c>
      <c r="I519" s="23">
        <v>6.6200000707749256</v>
      </c>
      <c r="J519" s="22">
        <f t="shared" si="15"/>
        <v>295434.19535000011</v>
      </c>
      <c r="K519" s="48">
        <f t="shared" si="14"/>
        <v>0.41458365852933537</v>
      </c>
    </row>
    <row r="520" spans="1:11" x14ac:dyDescent="0.25">
      <c r="A520" s="59">
        <v>1465</v>
      </c>
      <c r="B520" s="59">
        <v>826</v>
      </c>
      <c r="C520" s="60"/>
      <c r="D520" s="35" t="s">
        <v>553</v>
      </c>
      <c r="E520" s="35"/>
      <c r="F520" s="35"/>
      <c r="G520" s="36">
        <v>9735191.6661999989</v>
      </c>
      <c r="H520" s="36">
        <v>3590798.34</v>
      </c>
      <c r="I520" s="37">
        <v>6.620000008222461</v>
      </c>
      <c r="J520" s="36">
        <f t="shared" si="15"/>
        <v>6144393.3261999991</v>
      </c>
      <c r="K520" s="51">
        <f t="shared" si="14"/>
        <v>0.63115278433941513</v>
      </c>
    </row>
    <row r="521" spans="1:11" x14ac:dyDescent="0.25">
      <c r="A521" s="15">
        <v>1465</v>
      </c>
      <c r="B521" s="15">
        <v>826</v>
      </c>
      <c r="C521" s="15"/>
      <c r="D521" s="28" t="s">
        <v>553</v>
      </c>
      <c r="E521" s="15">
        <v>324</v>
      </c>
      <c r="F521" t="s">
        <v>554</v>
      </c>
      <c r="G521" s="16">
        <v>9735191.6661999989</v>
      </c>
      <c r="H521" s="16">
        <v>3590798.34</v>
      </c>
      <c r="I521" s="17">
        <v>6.620000008222461</v>
      </c>
      <c r="J521" s="16">
        <f t="shared" si="15"/>
        <v>6144393.3261999991</v>
      </c>
      <c r="K521" s="18">
        <f t="shared" si="14"/>
        <v>0.63115278433941513</v>
      </c>
    </row>
    <row r="522" spans="1:11" x14ac:dyDescent="0.25">
      <c r="A522" s="59">
        <v>1466</v>
      </c>
      <c r="B522" s="59">
        <v>834</v>
      </c>
      <c r="C522" s="60"/>
      <c r="D522" s="35" t="s">
        <v>555</v>
      </c>
      <c r="E522" s="35"/>
      <c r="F522" s="35"/>
      <c r="G522" s="36">
        <f>SUM(G523:G525)</f>
        <v>17535339.158</v>
      </c>
      <c r="H522" s="36">
        <f>SUM(H523:H525)</f>
        <v>5061210.66</v>
      </c>
      <c r="I522" s="37">
        <v>6.6199999941663767</v>
      </c>
      <c r="J522" s="36">
        <f t="shared" si="15"/>
        <v>12474128.498</v>
      </c>
      <c r="K522" s="51">
        <f t="shared" si="14"/>
        <v>0.71137081442243066</v>
      </c>
    </row>
    <row r="523" spans="1:11" x14ac:dyDescent="0.25">
      <c r="A523" s="15">
        <v>1466</v>
      </c>
      <c r="B523" s="15">
        <v>834</v>
      </c>
      <c r="C523" s="15"/>
      <c r="D523" s="28" t="s">
        <v>555</v>
      </c>
      <c r="E523" s="15">
        <v>9</v>
      </c>
      <c r="F523" t="s">
        <v>556</v>
      </c>
      <c r="G523" s="16">
        <v>1599345.6939616001</v>
      </c>
      <c r="H523" s="16">
        <v>346998.34</v>
      </c>
      <c r="I523" s="17">
        <v>6.6200000850874403</v>
      </c>
      <c r="J523" s="16">
        <f t="shared" si="15"/>
        <v>1252347.3539616</v>
      </c>
      <c r="K523" s="18">
        <f t="shared" si="14"/>
        <v>0.78303731250216413</v>
      </c>
    </row>
    <row r="524" spans="1:11" x14ac:dyDescent="0.25">
      <c r="A524" s="20">
        <v>1466</v>
      </c>
      <c r="B524" s="20">
        <v>834</v>
      </c>
      <c r="C524" s="20"/>
      <c r="D524" s="29" t="s">
        <v>555</v>
      </c>
      <c r="E524" s="20">
        <v>51</v>
      </c>
      <c r="F524" s="21" t="s">
        <v>557</v>
      </c>
      <c r="G524" s="22">
        <v>3032768.7638285998</v>
      </c>
      <c r="H524" s="22">
        <v>870750.66</v>
      </c>
      <c r="I524" s="23">
        <v>6.6199999660922462</v>
      </c>
      <c r="J524" s="22">
        <f t="shared" si="15"/>
        <v>2162018.1038285997</v>
      </c>
      <c r="K524" s="48">
        <f t="shared" si="14"/>
        <v>0.71288590466067869</v>
      </c>
    </row>
    <row r="525" spans="1:11" x14ac:dyDescent="0.25">
      <c r="A525" s="15">
        <v>1466</v>
      </c>
      <c r="B525" s="15">
        <v>834</v>
      </c>
      <c r="C525" s="15"/>
      <c r="D525" s="28" t="s">
        <v>555</v>
      </c>
      <c r="E525" s="15">
        <v>321</v>
      </c>
      <c r="F525" t="s">
        <v>558</v>
      </c>
      <c r="G525" s="16">
        <v>12903224.700209802</v>
      </c>
      <c r="H525" s="16">
        <v>3843461.66</v>
      </c>
      <c r="I525" s="17">
        <v>6.6199999923180712</v>
      </c>
      <c r="J525" s="16">
        <f t="shared" si="15"/>
        <v>9059763.0402098019</v>
      </c>
      <c r="K525" s="18">
        <f t="shared" si="14"/>
        <v>0.70213169581263613</v>
      </c>
    </row>
    <row r="526" spans="1:11" x14ac:dyDescent="0.25">
      <c r="A526" s="59">
        <v>1467</v>
      </c>
      <c r="B526" s="59">
        <v>838</v>
      </c>
      <c r="C526" s="60"/>
      <c r="D526" s="35" t="s">
        <v>559</v>
      </c>
      <c r="E526" s="35"/>
      <c r="F526" s="35"/>
      <c r="G526" s="36">
        <f>SUM(G527:G530)</f>
        <v>14021079.895099999</v>
      </c>
      <c r="H526" s="36">
        <f>SUM(H527:H530)</f>
        <v>8209462.0199999996</v>
      </c>
      <c r="I526" s="37">
        <v>6.6200000107894521</v>
      </c>
      <c r="J526" s="36">
        <f t="shared" si="15"/>
        <v>5811617.8750999998</v>
      </c>
      <c r="K526" s="51">
        <f t="shared" si="14"/>
        <v>0.41449145990038955</v>
      </c>
    </row>
    <row r="527" spans="1:11" x14ac:dyDescent="0.25">
      <c r="A527" s="15">
        <v>1467</v>
      </c>
      <c r="B527" s="15">
        <v>838</v>
      </c>
      <c r="C527" s="15"/>
      <c r="D527" s="28" t="s">
        <v>559</v>
      </c>
      <c r="E527" s="15">
        <v>260</v>
      </c>
      <c r="F527" t="s">
        <v>560</v>
      </c>
      <c r="G527" s="16">
        <v>4534417.2380753402</v>
      </c>
      <c r="H527" s="16">
        <v>2491547.34</v>
      </c>
      <c r="I527" s="17">
        <v>6.6200000118501459</v>
      </c>
      <c r="J527" s="16">
        <f t="shared" si="15"/>
        <v>2042869.8980753403</v>
      </c>
      <c r="K527" s="18">
        <f t="shared" si="14"/>
        <v>0.4505253466578758</v>
      </c>
    </row>
    <row r="528" spans="1:11" x14ac:dyDescent="0.25">
      <c r="A528" s="20">
        <v>1467</v>
      </c>
      <c r="B528" s="20">
        <v>838</v>
      </c>
      <c r="C528" s="20"/>
      <c r="D528" s="29" t="s">
        <v>559</v>
      </c>
      <c r="E528" s="20">
        <v>292</v>
      </c>
      <c r="F528" s="21" t="s">
        <v>561</v>
      </c>
      <c r="G528" s="22">
        <v>2776173.8192297998</v>
      </c>
      <c r="H528" s="22">
        <v>1911966.34</v>
      </c>
      <c r="I528" s="23">
        <v>6.6200000154423231</v>
      </c>
      <c r="J528" s="22">
        <f t="shared" si="15"/>
        <v>864207.4792297997</v>
      </c>
      <c r="K528" s="48">
        <f t="shared" ref="K528:K591" si="16">IFERROR(J528/G528,"")</f>
        <v>0.31129444173980386</v>
      </c>
    </row>
    <row r="529" spans="1:11" x14ac:dyDescent="0.25">
      <c r="A529" s="15">
        <v>1467</v>
      </c>
      <c r="B529" s="15">
        <v>838</v>
      </c>
      <c r="C529" s="15"/>
      <c r="D529" s="28" t="s">
        <v>559</v>
      </c>
      <c r="E529" s="15">
        <v>363</v>
      </c>
      <c r="F529" t="s">
        <v>562</v>
      </c>
      <c r="G529" s="16">
        <v>4950843.3109598104</v>
      </c>
      <c r="H529" s="16">
        <v>2177649</v>
      </c>
      <c r="I529" s="17">
        <v>6.62</v>
      </c>
      <c r="J529" s="16">
        <f t="shared" si="15"/>
        <v>2773194.3109598104</v>
      </c>
      <c r="K529" s="18">
        <f t="shared" si="16"/>
        <v>0.56014584521806987</v>
      </c>
    </row>
    <row r="530" spans="1:11" x14ac:dyDescent="0.25">
      <c r="A530" s="20">
        <v>1467</v>
      </c>
      <c r="B530" s="20">
        <v>838</v>
      </c>
      <c r="C530" s="20"/>
      <c r="D530" s="29" t="s">
        <v>559</v>
      </c>
      <c r="E530" s="20">
        <v>457</v>
      </c>
      <c r="F530" s="21" t="s">
        <v>563</v>
      </c>
      <c r="G530" s="22">
        <v>1759645.526835049</v>
      </c>
      <c r="H530" s="22">
        <v>1628299.3399999999</v>
      </c>
      <c r="I530" s="23">
        <v>6.6200000181325382</v>
      </c>
      <c r="J530" s="22">
        <f t="shared" si="15"/>
        <v>131346.18683504919</v>
      </c>
      <c r="K530" s="48">
        <f t="shared" si="16"/>
        <v>7.4643548846620472E-2</v>
      </c>
    </row>
    <row r="531" spans="1:11" x14ac:dyDescent="0.25">
      <c r="A531" s="59">
        <v>1468</v>
      </c>
      <c r="B531" s="59">
        <v>839</v>
      </c>
      <c r="C531" s="60"/>
      <c r="D531" s="35" t="s">
        <v>564</v>
      </c>
      <c r="E531" s="35"/>
      <c r="F531" s="35"/>
      <c r="G531" s="36">
        <f>SUM(G532:G533)</f>
        <v>16550989.636299998</v>
      </c>
      <c r="H531" s="36">
        <f>SUM(H532:H533)</f>
        <v>2828505.34</v>
      </c>
      <c r="I531" s="37">
        <v>6.6200000104384449</v>
      </c>
      <c r="J531" s="36">
        <f t="shared" ref="J531:J594" si="17">G531-H531</f>
        <v>13722484.296299998</v>
      </c>
      <c r="K531" s="51">
        <f t="shared" si="16"/>
        <v>0.82910355198359509</v>
      </c>
    </row>
    <row r="532" spans="1:11" x14ac:dyDescent="0.25">
      <c r="A532" s="15">
        <v>1468</v>
      </c>
      <c r="B532" s="15">
        <v>839</v>
      </c>
      <c r="C532" s="15"/>
      <c r="D532" s="28" t="s">
        <v>564</v>
      </c>
      <c r="E532" s="15">
        <v>77</v>
      </c>
      <c r="F532" t="s">
        <v>565</v>
      </c>
      <c r="G532" s="16">
        <v>16287828.901301827</v>
      </c>
      <c r="H532" s="16">
        <v>2707911</v>
      </c>
      <c r="I532" s="17">
        <v>6.62</v>
      </c>
      <c r="J532" s="16">
        <f t="shared" si="17"/>
        <v>13579917.901301827</v>
      </c>
      <c r="K532" s="18">
        <f t="shared" si="16"/>
        <v>0.8337463503325746</v>
      </c>
    </row>
    <row r="533" spans="1:11" x14ac:dyDescent="0.25">
      <c r="A533" s="20">
        <v>1468</v>
      </c>
      <c r="B533" s="20">
        <v>839</v>
      </c>
      <c r="C533" s="20"/>
      <c r="D533" s="29" t="s">
        <v>564</v>
      </c>
      <c r="E533" s="20">
        <v>412</v>
      </c>
      <c r="F533" s="21" t="s">
        <v>566</v>
      </c>
      <c r="G533" s="22">
        <v>263160.73499817029</v>
      </c>
      <c r="H533" s="22">
        <v>120594.33999999985</v>
      </c>
      <c r="I533" s="23">
        <v>6.6200002448307282</v>
      </c>
      <c r="J533" s="22">
        <f t="shared" si="17"/>
        <v>142566.39499817044</v>
      </c>
      <c r="K533" s="48">
        <f t="shared" si="16"/>
        <v>0.54174645392733711</v>
      </c>
    </row>
    <row r="534" spans="1:11" x14ac:dyDescent="0.25">
      <c r="A534" s="59">
        <v>1500</v>
      </c>
      <c r="B534" s="59">
        <v>850</v>
      </c>
      <c r="C534" s="60"/>
      <c r="D534" s="35" t="s">
        <v>567</v>
      </c>
      <c r="E534" s="35"/>
      <c r="F534" s="35"/>
      <c r="G534" s="36">
        <f>SUM(G535:G541)</f>
        <v>4463839.6899999995</v>
      </c>
      <c r="H534" s="36">
        <f>SUM(H535:H541)</f>
        <v>1450239.5999999999</v>
      </c>
      <c r="I534" s="37">
        <v>6.4984597654920373</v>
      </c>
      <c r="J534" s="36">
        <f t="shared" si="17"/>
        <v>3013600.09</v>
      </c>
      <c r="K534" s="51">
        <f t="shared" si="16"/>
        <v>0.67511387040872883</v>
      </c>
    </row>
    <row r="535" spans="1:11" x14ac:dyDescent="0.25">
      <c r="A535" s="15">
        <v>1500</v>
      </c>
      <c r="B535" s="15">
        <v>850</v>
      </c>
      <c r="C535" s="15"/>
      <c r="D535" s="28" t="s">
        <v>567</v>
      </c>
      <c r="E535" s="15" t="s">
        <v>568</v>
      </c>
      <c r="F535" t="s">
        <v>569</v>
      </c>
      <c r="G535" s="16">
        <v>346840.34391299996</v>
      </c>
      <c r="H535" s="16">
        <v>120594.34</v>
      </c>
      <c r="I535" s="17">
        <v>6.6200002448307362</v>
      </c>
      <c r="J535" s="16">
        <f t="shared" si="17"/>
        <v>226246.00391299996</v>
      </c>
      <c r="K535" s="18">
        <f t="shared" si="16"/>
        <v>0.65230590351897066</v>
      </c>
    </row>
    <row r="536" spans="1:11" x14ac:dyDescent="0.25">
      <c r="A536" s="20">
        <v>1500</v>
      </c>
      <c r="B536" s="20">
        <v>850</v>
      </c>
      <c r="C536" s="20"/>
      <c r="D536" s="29" t="s">
        <v>567</v>
      </c>
      <c r="E536" s="20" t="s">
        <v>570</v>
      </c>
      <c r="F536" s="21" t="s">
        <v>571</v>
      </c>
      <c r="G536" s="22">
        <v>415137.09116999997</v>
      </c>
      <c r="H536" s="22">
        <v>127655.66</v>
      </c>
      <c r="I536" s="23">
        <v>6.6199997687121828</v>
      </c>
      <c r="J536" s="22">
        <f t="shared" si="17"/>
        <v>287481.43117</v>
      </c>
      <c r="K536" s="48">
        <f t="shared" si="16"/>
        <v>0.69249758040115816</v>
      </c>
    </row>
    <row r="537" spans="1:11" x14ac:dyDescent="0.25">
      <c r="A537" s="15">
        <v>1500</v>
      </c>
      <c r="B537" s="15">
        <v>850</v>
      </c>
      <c r="C537" s="15"/>
      <c r="D537" s="28" t="s">
        <v>567</v>
      </c>
      <c r="E537" s="15">
        <v>198</v>
      </c>
      <c r="F537" t="s">
        <v>572</v>
      </c>
      <c r="G537" s="16">
        <v>40620.941178999994</v>
      </c>
      <c r="H537" s="16">
        <v>40620.94</v>
      </c>
      <c r="I537" s="17">
        <v>3.9694730934681788</v>
      </c>
      <c r="J537" s="16">
        <f t="shared" si="17"/>
        <v>1.1789999916800298E-3</v>
      </c>
      <c r="K537" s="18">
        <f t="shared" si="16"/>
        <v>2.9024438072093297E-8</v>
      </c>
    </row>
    <row r="538" spans="1:11" x14ac:dyDescent="0.25">
      <c r="A538" s="20">
        <v>1500</v>
      </c>
      <c r="B538" s="20">
        <v>850</v>
      </c>
      <c r="C538" s="20"/>
      <c r="D538" s="29" t="s">
        <v>567</v>
      </c>
      <c r="E538" s="20" t="s">
        <v>573</v>
      </c>
      <c r="F538" s="21" t="s">
        <v>574</v>
      </c>
      <c r="G538" s="22">
        <v>1401645.6626599999</v>
      </c>
      <c r="H538" s="22">
        <v>564355</v>
      </c>
      <c r="I538" s="23">
        <v>6.62</v>
      </c>
      <c r="J538" s="22">
        <f t="shared" si="17"/>
        <v>837290.66265999991</v>
      </c>
      <c r="K538" s="48">
        <f t="shared" si="16"/>
        <v>0.59736257526814263</v>
      </c>
    </row>
    <row r="539" spans="1:11" x14ac:dyDescent="0.25">
      <c r="A539" s="15">
        <v>1500</v>
      </c>
      <c r="B539" s="15">
        <v>850</v>
      </c>
      <c r="C539" s="15"/>
      <c r="D539" s="28" t="s">
        <v>567</v>
      </c>
      <c r="E539" s="15" t="s">
        <v>575</v>
      </c>
      <c r="F539" t="s">
        <v>576</v>
      </c>
      <c r="G539" s="16">
        <v>660201.89015099988</v>
      </c>
      <c r="H539" s="16">
        <v>104265</v>
      </c>
      <c r="I539" s="17">
        <v>6.62</v>
      </c>
      <c r="J539" s="16">
        <f t="shared" si="17"/>
        <v>555936.89015099988</v>
      </c>
      <c r="K539" s="18">
        <f t="shared" si="16"/>
        <v>0.84207103682155049</v>
      </c>
    </row>
    <row r="540" spans="1:11" x14ac:dyDescent="0.25">
      <c r="A540" s="20">
        <v>1500</v>
      </c>
      <c r="B540" s="20">
        <v>850</v>
      </c>
      <c r="C540" s="20"/>
      <c r="D540" s="29" t="s">
        <v>567</v>
      </c>
      <c r="E540" s="20" t="s">
        <v>577</v>
      </c>
      <c r="F540" s="21" t="s">
        <v>578</v>
      </c>
      <c r="G540" s="22">
        <v>1177114.5262529999</v>
      </c>
      <c r="H540" s="22">
        <v>336516.66</v>
      </c>
      <c r="I540" s="23">
        <v>6.6199999122622941</v>
      </c>
      <c r="J540" s="22">
        <f t="shared" si="17"/>
        <v>840597.86625299999</v>
      </c>
      <c r="K540" s="48">
        <f t="shared" si="16"/>
        <v>0.7141173161194414</v>
      </c>
    </row>
    <row r="541" spans="1:11" x14ac:dyDescent="0.25">
      <c r="A541" s="15">
        <v>1500</v>
      </c>
      <c r="B541" s="15">
        <v>850</v>
      </c>
      <c r="C541" s="15"/>
      <c r="D541" s="28" t="s">
        <v>567</v>
      </c>
      <c r="E541" s="15" t="s">
        <v>579</v>
      </c>
      <c r="F541" t="s">
        <v>580</v>
      </c>
      <c r="G541" s="16">
        <v>422279.23467399977</v>
      </c>
      <c r="H541" s="16">
        <v>156232</v>
      </c>
      <c r="I541" s="17">
        <v>6.62</v>
      </c>
      <c r="J541" s="16">
        <f t="shared" si="17"/>
        <v>266047.23467399977</v>
      </c>
      <c r="K541" s="18">
        <f t="shared" si="16"/>
        <v>0.63002679939824335</v>
      </c>
    </row>
    <row r="542" spans="1:11" x14ac:dyDescent="0.25">
      <c r="A542" s="60">
        <v>1826</v>
      </c>
      <c r="B542" s="60">
        <v>856</v>
      </c>
      <c r="C542" s="60"/>
      <c r="D542" s="35" t="s">
        <v>581</v>
      </c>
      <c r="E542" s="35"/>
      <c r="F542" s="35"/>
      <c r="G542" s="36">
        <f>SUM(G543:G546)</f>
        <v>11123908.181399999</v>
      </c>
      <c r="H542" s="36">
        <f>SUM(H543:H546)</f>
        <v>3494367</v>
      </c>
      <c r="I542" s="37">
        <v>6.62</v>
      </c>
      <c r="J542" s="36">
        <f t="shared" si="17"/>
        <v>7629541.1813999992</v>
      </c>
      <c r="K542" s="51">
        <f t="shared" si="16"/>
        <v>0.68586876635292249</v>
      </c>
    </row>
    <row r="543" spans="1:11" x14ac:dyDescent="0.25">
      <c r="A543" s="15">
        <v>1826</v>
      </c>
      <c r="B543" s="15">
        <v>856</v>
      </c>
      <c r="C543" s="15"/>
      <c r="D543" s="28" t="s">
        <v>581</v>
      </c>
      <c r="E543" s="15">
        <v>74</v>
      </c>
      <c r="F543" t="s">
        <v>582</v>
      </c>
      <c r="G543" s="16">
        <v>1810972.24628792</v>
      </c>
      <c r="H543" s="16">
        <v>730517</v>
      </c>
      <c r="I543" s="17">
        <v>6.62</v>
      </c>
      <c r="J543" s="16">
        <f t="shared" si="17"/>
        <v>1080455.24628792</v>
      </c>
      <c r="K543" s="18">
        <f t="shared" si="16"/>
        <v>0.59661612622866356</v>
      </c>
    </row>
    <row r="544" spans="1:11" x14ac:dyDescent="0.25">
      <c r="A544" s="20">
        <v>1826</v>
      </c>
      <c r="B544" s="20">
        <v>856</v>
      </c>
      <c r="C544" s="20"/>
      <c r="D544" s="29" t="s">
        <v>581</v>
      </c>
      <c r="E544" s="20">
        <v>80</v>
      </c>
      <c r="F544" s="21" t="s">
        <v>583</v>
      </c>
      <c r="G544" s="22">
        <v>1145762.5444942</v>
      </c>
      <c r="H544" s="22">
        <v>548467</v>
      </c>
      <c r="I544" s="23">
        <v>6.62</v>
      </c>
      <c r="J544" s="22">
        <f t="shared" si="17"/>
        <v>597295.54449420003</v>
      </c>
      <c r="K544" s="48">
        <f t="shared" si="16"/>
        <v>0.52130831764785757</v>
      </c>
    </row>
    <row r="545" spans="1:11" x14ac:dyDescent="0.25">
      <c r="A545" s="15">
        <v>1826</v>
      </c>
      <c r="B545" s="15">
        <v>856</v>
      </c>
      <c r="C545" s="15"/>
      <c r="D545" s="28" t="s">
        <v>581</v>
      </c>
      <c r="E545" s="15">
        <v>125</v>
      </c>
      <c r="F545" t="s">
        <v>584</v>
      </c>
      <c r="G545" s="16">
        <v>4970162.1784855193</v>
      </c>
      <c r="H545" s="16">
        <v>1197558</v>
      </c>
      <c r="I545" s="17">
        <v>6.62</v>
      </c>
      <c r="J545" s="16">
        <f t="shared" si="17"/>
        <v>3772604.1784855193</v>
      </c>
      <c r="K545" s="18">
        <f t="shared" si="16"/>
        <v>0.75905051847525162</v>
      </c>
    </row>
    <row r="546" spans="1:11" x14ac:dyDescent="0.25">
      <c r="A546" s="20">
        <v>1826</v>
      </c>
      <c r="B546" s="20">
        <v>856</v>
      </c>
      <c r="C546" s="20"/>
      <c r="D546" s="29" t="s">
        <v>581</v>
      </c>
      <c r="E546" s="20">
        <v>343</v>
      </c>
      <c r="F546" s="21" t="s">
        <v>585</v>
      </c>
      <c r="G546" s="22">
        <v>3197011.2121323603</v>
      </c>
      <c r="H546" s="22">
        <v>1017825</v>
      </c>
      <c r="I546" s="23">
        <v>6.62</v>
      </c>
      <c r="J546" s="22">
        <f t="shared" si="17"/>
        <v>2179186.2121323603</v>
      </c>
      <c r="K546" s="48">
        <f t="shared" si="16"/>
        <v>0.68163233330635542</v>
      </c>
    </row>
    <row r="547" spans="1:11" x14ac:dyDescent="0.25">
      <c r="A547" s="59">
        <v>1469</v>
      </c>
      <c r="B547" s="59">
        <v>867</v>
      </c>
      <c r="C547" s="60"/>
      <c r="D547" s="35" t="s">
        <v>586</v>
      </c>
      <c r="E547" s="35"/>
      <c r="F547" s="35"/>
      <c r="G547" s="36">
        <f>SUM(G548:G550)</f>
        <v>9906768.8871999998</v>
      </c>
      <c r="H547" s="36">
        <f>SUM(H548:H550)</f>
        <v>3517426.68</v>
      </c>
      <c r="I547" s="37">
        <v>6.6200000167879551</v>
      </c>
      <c r="J547" s="36">
        <f t="shared" si="17"/>
        <v>6389342.2072000001</v>
      </c>
      <c r="K547" s="51">
        <f t="shared" si="16"/>
        <v>0.64494713462583386</v>
      </c>
    </row>
    <row r="548" spans="1:11" x14ac:dyDescent="0.25">
      <c r="A548" s="15">
        <v>1469</v>
      </c>
      <c r="B548" s="15">
        <v>867</v>
      </c>
      <c r="C548" s="15"/>
      <c r="D548" s="28" t="s">
        <v>586</v>
      </c>
      <c r="E548" s="15">
        <v>92</v>
      </c>
      <c r="F548" t="s">
        <v>587</v>
      </c>
      <c r="G548" s="16">
        <v>1074884.4242612002</v>
      </c>
      <c r="H548" s="16">
        <v>766375.34</v>
      </c>
      <c r="I548" s="17">
        <v>6.6200000385257702</v>
      </c>
      <c r="J548" s="16">
        <f t="shared" si="17"/>
        <v>308509.08426120027</v>
      </c>
      <c r="K548" s="18">
        <f t="shared" si="16"/>
        <v>0.28701605242186634</v>
      </c>
    </row>
    <row r="549" spans="1:11" x14ac:dyDescent="0.25">
      <c r="A549" s="20">
        <v>1469</v>
      </c>
      <c r="B549" s="20">
        <v>867</v>
      </c>
      <c r="C549" s="20"/>
      <c r="D549" s="29" t="s">
        <v>586</v>
      </c>
      <c r="E549" s="20">
        <v>238</v>
      </c>
      <c r="F549" s="21" t="s">
        <v>588</v>
      </c>
      <c r="G549" s="22">
        <v>8103736.9497296009</v>
      </c>
      <c r="H549" s="22">
        <v>2391144</v>
      </c>
      <c r="I549" s="23">
        <v>6.62</v>
      </c>
      <c r="J549" s="22">
        <f t="shared" si="17"/>
        <v>5712592.9497296009</v>
      </c>
      <c r="K549" s="48">
        <f t="shared" si="16"/>
        <v>0.70493316665716976</v>
      </c>
    </row>
    <row r="550" spans="1:11" x14ac:dyDescent="0.25">
      <c r="A550" s="15">
        <v>1469</v>
      </c>
      <c r="B550" s="15">
        <v>867</v>
      </c>
      <c r="C550" s="15"/>
      <c r="D550" s="28" t="s">
        <v>586</v>
      </c>
      <c r="E550" s="15">
        <v>267</v>
      </c>
      <c r="F550" t="s">
        <v>589</v>
      </c>
      <c r="G550" s="16">
        <v>728147.51320920023</v>
      </c>
      <c r="H550" s="16">
        <v>359907.34000000032</v>
      </c>
      <c r="I550" s="17">
        <v>6.6200000820355669</v>
      </c>
      <c r="J550" s="16">
        <f t="shared" si="17"/>
        <v>368240.17320919991</v>
      </c>
      <c r="K550" s="18">
        <f t="shared" si="16"/>
        <v>0.50572194030607476</v>
      </c>
    </row>
    <row r="551" spans="1:11" x14ac:dyDescent="0.25">
      <c r="A551" s="59">
        <v>1733</v>
      </c>
      <c r="B551" s="59" t="s">
        <v>590</v>
      </c>
      <c r="C551" s="60"/>
      <c r="D551" s="35" t="s">
        <v>591</v>
      </c>
      <c r="E551" s="35"/>
      <c r="F551" s="35"/>
      <c r="G551" s="36">
        <f>SUM(G552:G556)</f>
        <v>20311494.525999993</v>
      </c>
      <c r="H551" s="36">
        <f>SUM(H552:H556)</f>
        <v>9702823.6600000001</v>
      </c>
      <c r="I551" s="37">
        <v>6.6199999969570502</v>
      </c>
      <c r="J551" s="36">
        <f t="shared" si="17"/>
        <v>10608670.865999993</v>
      </c>
      <c r="K551" s="51">
        <f t="shared" si="16"/>
        <v>0.52229888117884316</v>
      </c>
    </row>
    <row r="552" spans="1:11" x14ac:dyDescent="0.25">
      <c r="A552" s="15">
        <v>1733</v>
      </c>
      <c r="B552" s="15" t="s">
        <v>590</v>
      </c>
      <c r="C552" s="15"/>
      <c r="D552" s="28" t="s">
        <v>591</v>
      </c>
      <c r="E552" s="15">
        <v>33</v>
      </c>
      <c r="F552" t="s">
        <v>592</v>
      </c>
      <c r="G552" s="16">
        <v>10988518.546715999</v>
      </c>
      <c r="H552" s="16">
        <v>6308308.3399999999</v>
      </c>
      <c r="I552" s="17">
        <v>6.6200000046803673</v>
      </c>
      <c r="J552" s="16">
        <f t="shared" si="17"/>
        <v>4680210.2067159992</v>
      </c>
      <c r="K552" s="18">
        <f t="shared" si="16"/>
        <v>0.42591821516420109</v>
      </c>
    </row>
    <row r="553" spans="1:11" x14ac:dyDescent="0.25">
      <c r="A553" s="20">
        <v>1733</v>
      </c>
      <c r="B553" s="20" t="s">
        <v>590</v>
      </c>
      <c r="C553" s="20"/>
      <c r="D553" s="29" t="s">
        <v>591</v>
      </c>
      <c r="E553" s="20">
        <v>35</v>
      </c>
      <c r="F553" s="21" t="s">
        <v>593</v>
      </c>
      <c r="G553" s="22">
        <v>1905218.1832087999</v>
      </c>
      <c r="H553" s="22">
        <v>567003</v>
      </c>
      <c r="I553" s="23">
        <v>6.62</v>
      </c>
      <c r="J553" s="22">
        <f t="shared" si="17"/>
        <v>1338215.1832087999</v>
      </c>
      <c r="K553" s="48">
        <f t="shared" si="16"/>
        <v>0.70239471521049401</v>
      </c>
    </row>
    <row r="554" spans="1:11" x14ac:dyDescent="0.25">
      <c r="A554" s="15">
        <v>1733</v>
      </c>
      <c r="B554" s="15" t="s">
        <v>590</v>
      </c>
      <c r="C554" s="15"/>
      <c r="D554" s="28" t="s">
        <v>591</v>
      </c>
      <c r="E554" s="15">
        <v>288</v>
      </c>
      <c r="F554" t="s">
        <v>594</v>
      </c>
      <c r="G554" s="16">
        <v>2140831.5246503996</v>
      </c>
      <c r="H554" s="16">
        <v>535778.66</v>
      </c>
      <c r="I554" s="17">
        <v>6.6199999448929159</v>
      </c>
      <c r="J554" s="16">
        <f t="shared" si="17"/>
        <v>1605052.8646503994</v>
      </c>
      <c r="K554" s="18">
        <f t="shared" si="16"/>
        <v>0.74973338451399463</v>
      </c>
    </row>
    <row r="555" spans="1:11" x14ac:dyDescent="0.25">
      <c r="A555" s="20">
        <v>1733</v>
      </c>
      <c r="B555" s="20" t="s">
        <v>590</v>
      </c>
      <c r="C555" s="20"/>
      <c r="D555" s="29" t="s">
        <v>591</v>
      </c>
      <c r="E555" s="20">
        <v>384</v>
      </c>
      <c r="F555" s="21" t="s">
        <v>595</v>
      </c>
      <c r="G555" s="22">
        <v>2547061.4081704002</v>
      </c>
      <c r="H555" s="22">
        <v>1322896.6599999999</v>
      </c>
      <c r="I555" s="23">
        <v>6.6199999776814007</v>
      </c>
      <c r="J555" s="22">
        <f t="shared" si="17"/>
        <v>1224164.7481704003</v>
      </c>
      <c r="K555" s="48">
        <f t="shared" si="16"/>
        <v>0.48061846653698848</v>
      </c>
    </row>
    <row r="556" spans="1:11" x14ac:dyDescent="0.25">
      <c r="A556" s="15">
        <v>1733</v>
      </c>
      <c r="B556" s="15" t="s">
        <v>590</v>
      </c>
      <c r="C556" s="15"/>
      <c r="D556" s="28" t="s">
        <v>591</v>
      </c>
      <c r="E556" s="15">
        <v>422</v>
      </c>
      <c r="F556" t="s">
        <v>596</v>
      </c>
      <c r="G556" s="16">
        <v>2729864.8632543995</v>
      </c>
      <c r="H556" s="16">
        <v>968837.00000000023</v>
      </c>
      <c r="I556" s="17">
        <v>6.6200000000000019</v>
      </c>
      <c r="J556" s="16">
        <f t="shared" si="17"/>
        <v>1761027.8632543993</v>
      </c>
      <c r="K556" s="18">
        <f t="shared" si="16"/>
        <v>0.64509708409338462</v>
      </c>
    </row>
    <row r="557" spans="1:11" x14ac:dyDescent="0.25">
      <c r="A557" s="59">
        <v>1498</v>
      </c>
      <c r="B557" s="59" t="s">
        <v>597</v>
      </c>
      <c r="C557" s="60"/>
      <c r="D557" s="35" t="s">
        <v>598</v>
      </c>
      <c r="E557" s="35"/>
      <c r="F557" s="35"/>
      <c r="G557" s="36">
        <f>SUM(G558:G560)</f>
        <v>19705451.553899996</v>
      </c>
      <c r="H557" s="36">
        <f>SUM(H558:H560)</f>
        <v>4969634</v>
      </c>
      <c r="I557" s="37">
        <v>6.62</v>
      </c>
      <c r="J557" s="36">
        <f t="shared" si="17"/>
        <v>14735817.553899996</v>
      </c>
      <c r="K557" s="51">
        <f t="shared" si="16"/>
        <v>0.74780410454403223</v>
      </c>
    </row>
    <row r="558" spans="1:11" x14ac:dyDescent="0.25">
      <c r="A558" s="15">
        <v>1498</v>
      </c>
      <c r="B558" s="15">
        <v>873</v>
      </c>
      <c r="C558" s="15"/>
      <c r="D558" s="28" t="s">
        <v>598</v>
      </c>
      <c r="E558" s="15" t="s">
        <v>599</v>
      </c>
      <c r="F558" t="s">
        <v>600</v>
      </c>
      <c r="G558" s="16">
        <v>9251709.5045560487</v>
      </c>
      <c r="H558" s="16">
        <v>2121930.66</v>
      </c>
      <c r="I558" s="17">
        <v>6.6199999860856913</v>
      </c>
      <c r="J558" s="16">
        <f t="shared" si="17"/>
        <v>7129778.8445560485</v>
      </c>
      <c r="K558" s="18">
        <f t="shared" si="16"/>
        <v>0.77064447830370753</v>
      </c>
    </row>
    <row r="559" spans="1:11" x14ac:dyDescent="0.25">
      <c r="A559" s="20">
        <v>1498</v>
      </c>
      <c r="B559" s="20">
        <v>873</v>
      </c>
      <c r="C559" s="20"/>
      <c r="D559" s="29" t="s">
        <v>598</v>
      </c>
      <c r="E559" s="20">
        <v>245</v>
      </c>
      <c r="F559" s="21" t="s">
        <v>601</v>
      </c>
      <c r="G559" s="22">
        <v>3213959.1484410898</v>
      </c>
      <c r="H559" s="22">
        <v>1534847</v>
      </c>
      <c r="I559" s="23">
        <v>6.62</v>
      </c>
      <c r="J559" s="22">
        <f t="shared" si="17"/>
        <v>1679112.1484410898</v>
      </c>
      <c r="K559" s="48">
        <f t="shared" si="16"/>
        <v>0.52244352553626339</v>
      </c>
    </row>
    <row r="560" spans="1:11" x14ac:dyDescent="0.25">
      <c r="A560" s="15">
        <v>1498</v>
      </c>
      <c r="B560" s="15">
        <v>873</v>
      </c>
      <c r="C560" s="15"/>
      <c r="D560" s="28" t="s">
        <v>598</v>
      </c>
      <c r="E560" s="15">
        <v>246</v>
      </c>
      <c r="F560" t="s">
        <v>602</v>
      </c>
      <c r="G560" s="16">
        <v>7239782.9009028589</v>
      </c>
      <c r="H560" s="16">
        <v>1312856.3399999999</v>
      </c>
      <c r="I560" s="17">
        <v>6.6200000224892843</v>
      </c>
      <c r="J560" s="16">
        <f t="shared" si="17"/>
        <v>5926926.5609028591</v>
      </c>
      <c r="K560" s="18">
        <f t="shared" si="16"/>
        <v>0.8186608137329261</v>
      </c>
    </row>
    <row r="561" spans="1:11" x14ac:dyDescent="0.25">
      <c r="A561" s="59">
        <v>1480</v>
      </c>
      <c r="B561" s="59">
        <v>878</v>
      </c>
      <c r="C561" s="60"/>
      <c r="D561" s="35" t="s">
        <v>603</v>
      </c>
      <c r="E561" s="35"/>
      <c r="F561" s="35"/>
      <c r="G561" s="36">
        <f>SUM(G562:G565)</f>
        <v>2686294.6150999996</v>
      </c>
      <c r="H561" s="36">
        <f>SUM(H562:H565)</f>
        <v>2306461.1399999997</v>
      </c>
      <c r="I561" s="37">
        <v>2.1082504606013011</v>
      </c>
      <c r="J561" s="36">
        <f t="shared" si="17"/>
        <v>379833.47509999992</v>
      </c>
      <c r="K561" s="51">
        <f t="shared" si="16"/>
        <v>0.14139680471565116</v>
      </c>
    </row>
    <row r="562" spans="1:11" x14ac:dyDescent="0.25">
      <c r="A562" s="15">
        <v>1480</v>
      </c>
      <c r="B562" s="15">
        <v>878</v>
      </c>
      <c r="C562" s="15"/>
      <c r="D562" s="28" t="s">
        <v>603</v>
      </c>
      <c r="E562" s="15">
        <v>113</v>
      </c>
      <c r="F562" t="s">
        <v>604</v>
      </c>
      <c r="G562" s="16">
        <v>323698.50111954997</v>
      </c>
      <c r="H562" s="16">
        <v>277928.566865</v>
      </c>
      <c r="I562" s="17">
        <v>1.9084131437477985</v>
      </c>
      <c r="J562" s="16">
        <f t="shared" si="17"/>
        <v>45769.934254549968</v>
      </c>
      <c r="K562" s="18">
        <f t="shared" si="16"/>
        <v>0.1413968062757448</v>
      </c>
    </row>
    <row r="563" spans="1:11" x14ac:dyDescent="0.25">
      <c r="A563" s="15">
        <v>1480</v>
      </c>
      <c r="B563" s="15">
        <v>878</v>
      </c>
      <c r="C563" s="15"/>
      <c r="D563" s="28" t="s">
        <v>603</v>
      </c>
      <c r="E563" s="15">
        <v>360</v>
      </c>
      <c r="F563" t="s">
        <v>605</v>
      </c>
      <c r="G563" s="16">
        <v>2119486.4513138998</v>
      </c>
      <c r="H563" s="16">
        <v>1819797.8421700001</v>
      </c>
      <c r="I563" s="17">
        <v>3.0777086729924794</v>
      </c>
      <c r="J563" s="16">
        <f t="shared" si="17"/>
        <v>299688.60914389975</v>
      </c>
      <c r="K563" s="18">
        <f t="shared" si="16"/>
        <v>0.14139680343703945</v>
      </c>
    </row>
    <row r="564" spans="1:11" x14ac:dyDescent="0.25">
      <c r="A564" s="20">
        <v>1480</v>
      </c>
      <c r="B564" s="20">
        <v>878</v>
      </c>
      <c r="C564" s="20"/>
      <c r="D564" s="29" t="s">
        <v>603</v>
      </c>
      <c r="E564" s="20">
        <v>361</v>
      </c>
      <c r="F564" s="21" t="s">
        <v>606</v>
      </c>
      <c r="G564" s="22">
        <v>103153.71321983998</v>
      </c>
      <c r="H564" s="22">
        <v>88568.104752000014</v>
      </c>
      <c r="I564" s="23">
        <v>0.4004888299886955</v>
      </c>
      <c r="J564" s="22">
        <f t="shared" si="17"/>
        <v>14585.608467839964</v>
      </c>
      <c r="K564" s="48">
        <f t="shared" si="16"/>
        <v>0.14139683403112485</v>
      </c>
    </row>
    <row r="565" spans="1:11" x14ac:dyDescent="0.25">
      <c r="A565" s="15">
        <v>1480</v>
      </c>
      <c r="B565" s="15">
        <v>878</v>
      </c>
      <c r="C565" s="15"/>
      <c r="D565" s="28" t="s">
        <v>603</v>
      </c>
      <c r="E565" s="15">
        <v>380</v>
      </c>
      <c r="F565" t="s">
        <v>607</v>
      </c>
      <c r="G565" s="16">
        <v>139955.94944670977</v>
      </c>
      <c r="H565" s="16">
        <v>120166.62621299969</v>
      </c>
      <c r="I565" s="17">
        <v>0.8839030982934879</v>
      </c>
      <c r="J565" s="16">
        <f t="shared" si="17"/>
        <v>19789.323233710078</v>
      </c>
      <c r="K565" s="18">
        <f t="shared" si="16"/>
        <v>0.14139679886381068</v>
      </c>
    </row>
    <row r="566" spans="1:11" x14ac:dyDescent="0.25">
      <c r="A566" s="60">
        <v>1997</v>
      </c>
      <c r="B566" s="60">
        <v>889</v>
      </c>
      <c r="C566" s="60"/>
      <c r="D566" s="35" t="s">
        <v>608</v>
      </c>
      <c r="E566" s="35"/>
      <c r="F566" s="35"/>
      <c r="G566" s="36">
        <f>SUM(G567:G570)</f>
        <v>3607329.1700000004</v>
      </c>
      <c r="H566" s="36">
        <f>SUM(H567:H570)</f>
        <v>1045568.6400000001</v>
      </c>
      <c r="I566" s="37">
        <v>6.5724586838241654</v>
      </c>
      <c r="J566" s="36">
        <f t="shared" si="17"/>
        <v>2561760.5300000003</v>
      </c>
      <c r="K566" s="51">
        <f t="shared" si="16"/>
        <v>0.71015435777378755</v>
      </c>
    </row>
    <row r="567" spans="1:11" x14ac:dyDescent="0.25">
      <c r="A567" s="15">
        <v>1997</v>
      </c>
      <c r="B567" s="15">
        <v>889</v>
      </c>
      <c r="C567" s="15"/>
      <c r="D567" s="28" t="s">
        <v>608</v>
      </c>
      <c r="E567" s="38">
        <v>290</v>
      </c>
      <c r="F567" t="s">
        <v>609</v>
      </c>
      <c r="G567" s="16">
        <v>262974.296493</v>
      </c>
      <c r="H567" s="16">
        <v>262974.3</v>
      </c>
      <c r="I567" s="17">
        <v>6.4349338789972768</v>
      </c>
      <c r="J567" s="16">
        <f>G567-H567</f>
        <v>-3.5069999867118895E-3</v>
      </c>
      <c r="K567" s="18">
        <f t="shared" si="16"/>
        <v>-1.3335904054049788E-8</v>
      </c>
    </row>
    <row r="568" spans="1:11" x14ac:dyDescent="0.25">
      <c r="A568" s="20">
        <v>1997</v>
      </c>
      <c r="B568" s="20">
        <v>889</v>
      </c>
      <c r="C568" s="20"/>
      <c r="D568" s="29" t="s">
        <v>608</v>
      </c>
      <c r="E568" s="39">
        <v>338</v>
      </c>
      <c r="F568" s="21" t="s">
        <v>610</v>
      </c>
      <c r="G568" s="22">
        <v>1591914.3627210001</v>
      </c>
      <c r="H568" s="22">
        <v>306064.65999999997</v>
      </c>
      <c r="I568" s="23">
        <v>6.6199999035328032</v>
      </c>
      <c r="J568" s="22">
        <f>G568-H568</f>
        <v>1285849.7027210002</v>
      </c>
      <c r="K568" s="48">
        <f t="shared" si="16"/>
        <v>0.80773798693740351</v>
      </c>
    </row>
    <row r="569" spans="1:11" x14ac:dyDescent="0.25">
      <c r="A569" s="15">
        <v>1997</v>
      </c>
      <c r="B569" s="15">
        <v>889</v>
      </c>
      <c r="C569" s="15"/>
      <c r="D569" s="28" t="s">
        <v>608</v>
      </c>
      <c r="E569" s="38">
        <v>391</v>
      </c>
      <c r="F569" t="s">
        <v>611</v>
      </c>
      <c r="G569" s="16">
        <v>1102760.5272690002</v>
      </c>
      <c r="H569" s="16">
        <v>335744.34</v>
      </c>
      <c r="I569" s="17">
        <v>6.6200000879395331</v>
      </c>
      <c r="J569" s="16">
        <f>G569-H569</f>
        <v>767016.1872690001</v>
      </c>
      <c r="K569" s="18">
        <f t="shared" si="16"/>
        <v>0.69554193163634992</v>
      </c>
    </row>
    <row r="570" spans="1:11" x14ac:dyDescent="0.25">
      <c r="A570" s="20">
        <v>1997</v>
      </c>
      <c r="B570" s="20">
        <v>889</v>
      </c>
      <c r="C570" s="20"/>
      <c r="D570" s="29" t="s">
        <v>608</v>
      </c>
      <c r="E570" s="39">
        <v>407</v>
      </c>
      <c r="F570" s="21" t="s">
        <v>612</v>
      </c>
      <c r="G570" s="22">
        <v>649679.98351699987</v>
      </c>
      <c r="H570" s="22">
        <v>140785.34000000008</v>
      </c>
      <c r="I570" s="23">
        <v>6.620000209717869</v>
      </c>
      <c r="J570" s="22">
        <f>G570-H570</f>
        <v>508894.64351699979</v>
      </c>
      <c r="K570" s="48">
        <f t="shared" si="16"/>
        <v>0.78330048089542803</v>
      </c>
    </row>
    <row r="571" spans="1:11" x14ac:dyDescent="0.25">
      <c r="A571" s="61">
        <v>1031</v>
      </c>
      <c r="B571" s="61" t="s">
        <v>613</v>
      </c>
      <c r="C571" s="62">
        <v>898</v>
      </c>
      <c r="D571" s="40" t="s">
        <v>614</v>
      </c>
      <c r="E571" s="40"/>
      <c r="F571" s="40"/>
      <c r="G571" s="41">
        <f>SUM(G572:G573)</f>
        <v>6357981.7785000009</v>
      </c>
      <c r="H571" s="41">
        <f>SUM(H572:H573)</f>
        <v>5537628.5600000005</v>
      </c>
      <c r="I571" s="42">
        <v>2.8378690951209209</v>
      </c>
      <c r="J571" s="41">
        <f t="shared" si="17"/>
        <v>820353.21850000042</v>
      </c>
      <c r="K571" s="52">
        <f t="shared" si="16"/>
        <v>0.12902729939775656</v>
      </c>
    </row>
    <row r="572" spans="1:11" x14ac:dyDescent="0.25">
      <c r="A572" s="15">
        <v>1031</v>
      </c>
      <c r="B572" s="15">
        <v>903</v>
      </c>
      <c r="C572" s="15">
        <v>898</v>
      </c>
      <c r="D572" s="28" t="s">
        <v>614</v>
      </c>
      <c r="E572" s="15">
        <v>45</v>
      </c>
      <c r="F572" t="s">
        <v>615</v>
      </c>
      <c r="G572" s="16">
        <v>4271292.16</v>
      </c>
      <c r="H572" s="16">
        <v>3720178.866804</v>
      </c>
      <c r="I572" s="17">
        <v>3.4267360385147643</v>
      </c>
      <c r="J572" s="16">
        <f t="shared" si="17"/>
        <v>551113.29319600016</v>
      </c>
      <c r="K572" s="18">
        <f t="shared" si="16"/>
        <v>0.12902729959731907</v>
      </c>
    </row>
    <row r="573" spans="1:11" x14ac:dyDescent="0.25">
      <c r="A573" s="20">
        <v>1031</v>
      </c>
      <c r="B573" s="20">
        <v>903</v>
      </c>
      <c r="C573" s="20">
        <v>898</v>
      </c>
      <c r="D573" s="29" t="s">
        <v>614</v>
      </c>
      <c r="E573" s="20">
        <v>46</v>
      </c>
      <c r="F573" s="21" t="s">
        <v>616</v>
      </c>
      <c r="G573" s="22">
        <v>2086689.6185000008</v>
      </c>
      <c r="H573" s="22">
        <v>1817449.6931960001</v>
      </c>
      <c r="I573" s="23">
        <v>2.0993989756220399</v>
      </c>
      <c r="J573" s="22">
        <f t="shared" si="17"/>
        <v>269239.92530400073</v>
      </c>
      <c r="K573" s="48">
        <f t="shared" si="16"/>
        <v>0.12902729898926779</v>
      </c>
    </row>
    <row r="574" spans="1:11" x14ac:dyDescent="0.25">
      <c r="A574" s="61">
        <v>1036</v>
      </c>
      <c r="B574" s="61">
        <v>907</v>
      </c>
      <c r="C574" s="62">
        <v>891</v>
      </c>
      <c r="D574" s="40" t="s">
        <v>617</v>
      </c>
      <c r="E574" s="40"/>
      <c r="F574" s="40"/>
      <c r="G574" s="41">
        <f>SUM(G575:G578)</f>
        <v>5572107.4400000004</v>
      </c>
      <c r="H574" s="41">
        <f>SUM(H575:H578)</f>
        <v>4775379.04</v>
      </c>
      <c r="I574" s="42">
        <v>2.5749372662693211</v>
      </c>
      <c r="J574" s="41">
        <f t="shared" si="17"/>
        <v>796728.40000000037</v>
      </c>
      <c r="K574" s="52">
        <f t="shared" si="16"/>
        <v>0.14298511085421575</v>
      </c>
    </row>
    <row r="575" spans="1:11" x14ac:dyDescent="0.25">
      <c r="A575" s="15">
        <v>1036</v>
      </c>
      <c r="B575" s="15">
        <v>907</v>
      </c>
      <c r="C575" s="15">
        <v>891</v>
      </c>
      <c r="D575" s="28" t="s">
        <v>617</v>
      </c>
      <c r="E575" s="15">
        <v>28</v>
      </c>
      <c r="F575" t="s">
        <v>32</v>
      </c>
      <c r="G575" s="16">
        <v>2540880.9900000002</v>
      </c>
      <c r="H575" s="16">
        <v>2177572.8396000001</v>
      </c>
      <c r="I575" s="17">
        <v>3.4341566142592264</v>
      </c>
      <c r="J575" s="16">
        <f t="shared" si="17"/>
        <v>363308.15040000016</v>
      </c>
      <c r="K575" s="18">
        <f t="shared" si="16"/>
        <v>0.14298511100277866</v>
      </c>
    </row>
    <row r="576" spans="1:11" x14ac:dyDescent="0.25">
      <c r="A576" s="20">
        <v>1036</v>
      </c>
      <c r="B576" s="20">
        <v>907</v>
      </c>
      <c r="C576" s="20">
        <v>891</v>
      </c>
      <c r="D576" s="29" t="s">
        <v>617</v>
      </c>
      <c r="E576" s="20">
        <v>291</v>
      </c>
      <c r="F576" s="21" t="s">
        <v>122</v>
      </c>
      <c r="G576" s="22">
        <v>1221963.1599999999</v>
      </c>
      <c r="H576" s="22">
        <v>1047240.6218799999</v>
      </c>
      <c r="I576" s="23">
        <v>1.2785319402571986</v>
      </c>
      <c r="J576" s="22">
        <f t="shared" si="17"/>
        <v>174722.53812000004</v>
      </c>
      <c r="K576" s="48">
        <f t="shared" si="16"/>
        <v>0.14298511104049982</v>
      </c>
    </row>
    <row r="577" spans="1:11" x14ac:dyDescent="0.25">
      <c r="A577" s="15">
        <v>1036</v>
      </c>
      <c r="B577" s="15">
        <v>907</v>
      </c>
      <c r="C577" s="15">
        <v>891</v>
      </c>
      <c r="D577" s="28" t="s">
        <v>617</v>
      </c>
      <c r="E577" s="15">
        <v>405</v>
      </c>
      <c r="F577" t="s">
        <v>156</v>
      </c>
      <c r="G577" s="16">
        <v>1069287.42</v>
      </c>
      <c r="H577" s="16">
        <v>916395.24003999995</v>
      </c>
      <c r="I577" s="17">
        <v>3.7813507649282365</v>
      </c>
      <c r="J577" s="16">
        <f t="shared" si="17"/>
        <v>152892.17995999998</v>
      </c>
      <c r="K577" s="18">
        <f t="shared" si="16"/>
        <v>0.14298511055147362</v>
      </c>
    </row>
    <row r="578" spans="1:11" x14ac:dyDescent="0.25">
      <c r="A578" s="20">
        <v>1036</v>
      </c>
      <c r="B578" s="20">
        <v>907</v>
      </c>
      <c r="C578" s="20">
        <v>891</v>
      </c>
      <c r="D578" s="29" t="s">
        <v>617</v>
      </c>
      <c r="E578" s="20">
        <v>430</v>
      </c>
      <c r="F578" s="21" t="s">
        <v>160</v>
      </c>
      <c r="G578" s="22">
        <v>739975.87</v>
      </c>
      <c r="H578" s="22">
        <v>634170.33848000027</v>
      </c>
      <c r="I578" s="23">
        <v>3.9878237938328223</v>
      </c>
      <c r="J578" s="22">
        <f t="shared" si="17"/>
        <v>105805.53151999973</v>
      </c>
      <c r="K578" s="48">
        <f t="shared" si="16"/>
        <v>0.14298511047393983</v>
      </c>
    </row>
    <row r="579" spans="1:11" x14ac:dyDescent="0.25">
      <c r="A579" s="61">
        <v>1038</v>
      </c>
      <c r="B579" s="61">
        <v>908</v>
      </c>
      <c r="C579" s="62"/>
      <c r="D579" s="40" t="s">
        <v>618</v>
      </c>
      <c r="E579" s="40"/>
      <c r="F579" s="40"/>
      <c r="G579" s="41">
        <f>SUM(G580:G583)</f>
        <v>775550.12000000011</v>
      </c>
      <c r="H579" s="41">
        <f>SUM(H580:H583)</f>
        <v>435791.78</v>
      </c>
      <c r="I579" s="42">
        <v>3.5555489160849909</v>
      </c>
      <c r="J579" s="41">
        <f t="shared" si="17"/>
        <v>339758.34000000008</v>
      </c>
      <c r="K579" s="52">
        <f t="shared" si="16"/>
        <v>0.43808688985825961</v>
      </c>
    </row>
    <row r="580" spans="1:11" x14ac:dyDescent="0.25">
      <c r="A580" s="15">
        <v>1038</v>
      </c>
      <c r="B580" s="15">
        <v>908</v>
      </c>
      <c r="C580" s="15"/>
      <c r="D580" s="28" t="s">
        <v>618</v>
      </c>
      <c r="E580" s="15">
        <v>10</v>
      </c>
      <c r="F580" t="s">
        <v>619</v>
      </c>
      <c r="G580" s="16">
        <v>512173.3</v>
      </c>
      <c r="H580" s="16">
        <v>187456.34</v>
      </c>
      <c r="I580" s="17">
        <v>6.6200001575044123</v>
      </c>
      <c r="J580" s="16">
        <f t="shared" si="17"/>
        <v>324716.95999999996</v>
      </c>
      <c r="K580" s="18">
        <f t="shared" si="16"/>
        <v>0.63399821896221453</v>
      </c>
    </row>
    <row r="581" spans="1:11" x14ac:dyDescent="0.25">
      <c r="A581" s="20">
        <v>1038</v>
      </c>
      <c r="B581" s="20">
        <v>908</v>
      </c>
      <c r="C581" s="20"/>
      <c r="D581" s="29" t="s">
        <v>618</v>
      </c>
      <c r="E581" s="20">
        <v>22</v>
      </c>
      <c r="F581" s="21" t="s">
        <v>620</v>
      </c>
      <c r="G581" s="22">
        <v>168294.38</v>
      </c>
      <c r="H581" s="22">
        <v>153253</v>
      </c>
      <c r="I581" s="23">
        <v>6.62</v>
      </c>
      <c r="J581" s="22">
        <f t="shared" si="17"/>
        <v>15041.380000000005</v>
      </c>
      <c r="K581" s="48">
        <f t="shared" si="16"/>
        <v>8.9375414675166243E-2</v>
      </c>
    </row>
    <row r="582" spans="1:11" x14ac:dyDescent="0.25">
      <c r="A582" s="15">
        <v>1038</v>
      </c>
      <c r="B582" s="15">
        <v>908</v>
      </c>
      <c r="C582" s="15"/>
      <c r="D582" s="28" t="s">
        <v>618</v>
      </c>
      <c r="E582" s="15">
        <v>317</v>
      </c>
      <c r="F582" t="s">
        <v>621</v>
      </c>
      <c r="G582" s="16">
        <v>43896.14</v>
      </c>
      <c r="H582" s="16">
        <v>43896.14</v>
      </c>
      <c r="I582" s="17">
        <v>1.5602893549797316</v>
      </c>
      <c r="J582" s="16">
        <f t="shared" si="17"/>
        <v>0</v>
      </c>
      <c r="K582" s="18">
        <f t="shared" si="16"/>
        <v>0</v>
      </c>
    </row>
    <row r="583" spans="1:11" x14ac:dyDescent="0.25">
      <c r="A583" s="20">
        <v>1038</v>
      </c>
      <c r="B583" s="20">
        <v>908</v>
      </c>
      <c r="C583" s="20"/>
      <c r="D583" s="29" t="s">
        <v>618</v>
      </c>
      <c r="E583" s="20">
        <v>326</v>
      </c>
      <c r="F583" s="21" t="s">
        <v>622</v>
      </c>
      <c r="G583" s="22">
        <v>51186.300000000119</v>
      </c>
      <c r="H583" s="22">
        <v>51186.300000000032</v>
      </c>
      <c r="I583" s="23">
        <v>1.1913025508820601</v>
      </c>
      <c r="J583" s="22">
        <f t="shared" si="17"/>
        <v>8.7311491370201111E-11</v>
      </c>
      <c r="K583" s="48">
        <f t="shared" si="16"/>
        <v>1.7057589896163798E-15</v>
      </c>
    </row>
    <row r="584" spans="1:11" x14ac:dyDescent="0.25">
      <c r="A584" s="61">
        <v>1047</v>
      </c>
      <c r="B584" s="61">
        <v>912</v>
      </c>
      <c r="C584" s="62">
        <v>890</v>
      </c>
      <c r="D584" s="40" t="s">
        <v>623</v>
      </c>
      <c r="E584" s="40"/>
      <c r="F584" s="40"/>
      <c r="G584" s="41">
        <v>189174.44</v>
      </c>
      <c r="H584" s="41">
        <v>144867.66</v>
      </c>
      <c r="I584" s="42">
        <v>6.6199997961919239</v>
      </c>
      <c r="J584" s="41">
        <f t="shared" si="17"/>
        <v>44306.78</v>
      </c>
      <c r="K584" s="52">
        <f t="shared" si="16"/>
        <v>0.23421123910820085</v>
      </c>
    </row>
    <row r="585" spans="1:11" x14ac:dyDescent="0.25">
      <c r="A585" s="20">
        <v>1047</v>
      </c>
      <c r="B585" s="20">
        <v>912</v>
      </c>
      <c r="C585" s="20">
        <v>890</v>
      </c>
      <c r="D585" s="29" t="s">
        <v>623</v>
      </c>
      <c r="E585" s="20">
        <v>428</v>
      </c>
      <c r="F585" s="21" t="s">
        <v>624</v>
      </c>
      <c r="G585" s="22">
        <v>189174.44</v>
      </c>
      <c r="H585" s="22">
        <v>144867.66</v>
      </c>
      <c r="I585" s="23">
        <v>6.6199997961919239</v>
      </c>
      <c r="J585" s="22">
        <f t="shared" si="17"/>
        <v>44306.78</v>
      </c>
      <c r="K585" s="48">
        <f t="shared" si="16"/>
        <v>0.23421123910820085</v>
      </c>
    </row>
    <row r="586" spans="1:11" x14ac:dyDescent="0.25">
      <c r="A586" s="61">
        <v>1049</v>
      </c>
      <c r="B586" s="61">
        <v>913</v>
      </c>
      <c r="C586" s="62"/>
      <c r="D586" s="40" t="s">
        <v>625</v>
      </c>
      <c r="E586" s="40"/>
      <c r="F586" s="40"/>
      <c r="G586" s="41">
        <f>SUM(G587:G588)</f>
        <v>4707903.33</v>
      </c>
      <c r="H586" s="41">
        <f>SUM(H587:H588)</f>
        <v>3907858.71</v>
      </c>
      <c r="I586" s="42">
        <v>4.2879105101174382</v>
      </c>
      <c r="J586" s="41">
        <f t="shared" si="17"/>
        <v>800044.62000000011</v>
      </c>
      <c r="K586" s="52">
        <f t="shared" si="16"/>
        <v>0.16993650122378365</v>
      </c>
    </row>
    <row r="587" spans="1:11" x14ac:dyDescent="0.25">
      <c r="A587" s="15">
        <v>1049</v>
      </c>
      <c r="B587" s="15">
        <v>913</v>
      </c>
      <c r="C587" s="15"/>
      <c r="D587" s="28" t="s">
        <v>625</v>
      </c>
      <c r="E587" s="15">
        <v>119</v>
      </c>
      <c r="F587" t="s">
        <v>626</v>
      </c>
      <c r="G587" s="16">
        <v>3108157.78</v>
      </c>
      <c r="H587" s="16">
        <v>2579968.3218759997</v>
      </c>
      <c r="I587" s="17">
        <v>4.3286848585326547</v>
      </c>
      <c r="J587" s="16">
        <f t="shared" si="17"/>
        <v>528189.45812400011</v>
      </c>
      <c r="K587" s="18">
        <f t="shared" si="16"/>
        <v>0.16993650113991321</v>
      </c>
    </row>
    <row r="588" spans="1:11" x14ac:dyDescent="0.25">
      <c r="A588" s="20">
        <v>1049</v>
      </c>
      <c r="B588" s="20">
        <v>913</v>
      </c>
      <c r="C588" s="20"/>
      <c r="D588" s="29" t="s">
        <v>625</v>
      </c>
      <c r="E588" s="20">
        <v>415</v>
      </c>
      <c r="F588" s="21" t="s">
        <v>627</v>
      </c>
      <c r="G588" s="22">
        <v>1599745.5500000003</v>
      </c>
      <c r="H588" s="22">
        <v>1327890.3881240003</v>
      </c>
      <c r="I588" s="23">
        <v>4.2108463235262414</v>
      </c>
      <c r="J588" s="22">
        <f t="shared" si="17"/>
        <v>271855.161876</v>
      </c>
      <c r="K588" s="48">
        <f t="shared" si="16"/>
        <v>0.16993650138673613</v>
      </c>
    </row>
    <row r="589" spans="1:11" x14ac:dyDescent="0.25">
      <c r="A589" s="61">
        <v>1054</v>
      </c>
      <c r="B589" s="61">
        <v>914</v>
      </c>
      <c r="C589" s="62">
        <v>893</v>
      </c>
      <c r="D589" s="40" t="s">
        <v>628</v>
      </c>
      <c r="E589" s="40"/>
      <c r="F589" s="40"/>
      <c r="G589" s="41">
        <f>SUM(G590:G592)</f>
        <v>5513230.8899999997</v>
      </c>
      <c r="H589" s="41">
        <f>SUM(H590:H592)</f>
        <v>3867605.4400000004</v>
      </c>
      <c r="I589" s="42">
        <v>6.238223319593418</v>
      </c>
      <c r="J589" s="41">
        <f t="shared" si="17"/>
        <v>1645625.4499999993</v>
      </c>
      <c r="K589" s="52">
        <f t="shared" si="16"/>
        <v>0.29848658306418208</v>
      </c>
    </row>
    <row r="590" spans="1:11" x14ac:dyDescent="0.25">
      <c r="A590" s="15">
        <v>1054</v>
      </c>
      <c r="B590" s="15">
        <v>914</v>
      </c>
      <c r="C590" s="15">
        <v>893</v>
      </c>
      <c r="D590" s="28" t="s">
        <v>628</v>
      </c>
      <c r="E590" s="15">
        <v>52</v>
      </c>
      <c r="F590" t="s">
        <v>38</v>
      </c>
      <c r="G590" s="16">
        <v>777916.88</v>
      </c>
      <c r="H590" s="16">
        <v>777916.88</v>
      </c>
      <c r="I590" s="17">
        <v>5.0756408051578097</v>
      </c>
      <c r="J590" s="16">
        <f t="shared" si="17"/>
        <v>0</v>
      </c>
      <c r="K590" s="18">
        <f t="shared" si="16"/>
        <v>0</v>
      </c>
    </row>
    <row r="591" spans="1:11" x14ac:dyDescent="0.25">
      <c r="A591" s="20">
        <v>1054</v>
      </c>
      <c r="B591" s="20">
        <v>914</v>
      </c>
      <c r="C591" s="20">
        <v>893</v>
      </c>
      <c r="D591" s="29" t="s">
        <v>628</v>
      </c>
      <c r="E591" s="20">
        <v>114</v>
      </c>
      <c r="F591" s="21" t="s">
        <v>62</v>
      </c>
      <c r="G591" s="22">
        <v>2793554.09</v>
      </c>
      <c r="H591" s="22">
        <v>1820398.78</v>
      </c>
      <c r="I591" s="23">
        <v>6.6199999992726868</v>
      </c>
      <c r="J591" s="22">
        <f t="shared" si="17"/>
        <v>973155.30999999982</v>
      </c>
      <c r="K591" s="48">
        <f t="shared" si="16"/>
        <v>0.34835742521813845</v>
      </c>
    </row>
    <row r="592" spans="1:11" x14ac:dyDescent="0.25">
      <c r="A592" s="15">
        <v>1054</v>
      </c>
      <c r="B592" s="15">
        <v>914</v>
      </c>
      <c r="C592" s="15">
        <v>893</v>
      </c>
      <c r="D592" s="28" t="s">
        <v>628</v>
      </c>
      <c r="E592" s="15">
        <v>297</v>
      </c>
      <c r="F592" t="s">
        <v>124</v>
      </c>
      <c r="G592" s="16">
        <v>1941759.92</v>
      </c>
      <c r="H592" s="16">
        <v>1269289.78</v>
      </c>
      <c r="I592" s="17">
        <v>6.6199999763215613</v>
      </c>
      <c r="J592" s="16">
        <f t="shared" si="17"/>
        <v>672470.1399999999</v>
      </c>
      <c r="K592" s="18">
        <f t="shared" ref="K592:K614" si="18">IFERROR(J592/G592,"")</f>
        <v>0.34631991992089317</v>
      </c>
    </row>
    <row r="593" spans="1:11" x14ac:dyDescent="0.25">
      <c r="A593" s="61">
        <v>1058</v>
      </c>
      <c r="B593" s="61">
        <v>917</v>
      </c>
      <c r="C593" s="62"/>
      <c r="D593" s="40" t="s">
        <v>629</v>
      </c>
      <c r="E593" s="40"/>
      <c r="F593" s="40"/>
      <c r="G593" s="41">
        <f>SUM(G594:G595)</f>
        <v>817466.5</v>
      </c>
      <c r="H593" s="41">
        <f>SUM(H594:H595)</f>
        <v>513681.2</v>
      </c>
      <c r="I593" s="42">
        <v>6.6199999515434866</v>
      </c>
      <c r="J593" s="41">
        <f t="shared" si="17"/>
        <v>303785.3</v>
      </c>
      <c r="K593" s="52">
        <f t="shared" si="18"/>
        <v>0.37161804184024666</v>
      </c>
    </row>
    <row r="594" spans="1:11" x14ac:dyDescent="0.25">
      <c r="A594" s="15">
        <v>1058</v>
      </c>
      <c r="B594" s="15">
        <v>917</v>
      </c>
      <c r="C594" s="15"/>
      <c r="D594" s="28" t="s">
        <v>629</v>
      </c>
      <c r="E594" s="15">
        <v>31</v>
      </c>
      <c r="F594" s="28" t="s">
        <v>33</v>
      </c>
      <c r="G594" s="16">
        <v>279655.28999999998</v>
      </c>
      <c r="H594" s="16">
        <v>181221.49</v>
      </c>
      <c r="I594" s="17">
        <v>6.6199998626476386</v>
      </c>
      <c r="J594" s="16">
        <f t="shared" si="17"/>
        <v>98433.799999999988</v>
      </c>
      <c r="K594" s="18">
        <f t="shared" si="18"/>
        <v>0.35198261402457287</v>
      </c>
    </row>
    <row r="595" spans="1:11" x14ac:dyDescent="0.25">
      <c r="A595" s="20">
        <v>1058</v>
      </c>
      <c r="B595" s="20">
        <v>917</v>
      </c>
      <c r="C595" s="20"/>
      <c r="D595" s="29" t="s">
        <v>629</v>
      </c>
      <c r="E595" s="20">
        <v>217</v>
      </c>
      <c r="F595" s="21" t="s">
        <v>98</v>
      </c>
      <c r="G595" s="22">
        <v>537811.21</v>
      </c>
      <c r="H595" s="22">
        <v>332459.71000000002</v>
      </c>
      <c r="I595" s="23">
        <v>6.62</v>
      </c>
      <c r="J595" s="22">
        <f t="shared" ref="J595:J604" si="19">G595-H595</f>
        <v>205351.49999999994</v>
      </c>
      <c r="K595" s="48">
        <f t="shared" si="18"/>
        <v>0.38182822555892793</v>
      </c>
    </row>
    <row r="596" spans="1:11" x14ac:dyDescent="0.25">
      <c r="A596" s="61">
        <v>1060</v>
      </c>
      <c r="B596" s="61">
        <v>918</v>
      </c>
      <c r="C596" s="62"/>
      <c r="D596" s="40" t="s">
        <v>630</v>
      </c>
      <c r="E596" s="40"/>
      <c r="F596" s="40"/>
      <c r="G596" s="41">
        <f>SUM(G597:G598)</f>
        <v>18715575.421100002</v>
      </c>
      <c r="H596" s="41">
        <f>SUM(H597:H598)</f>
        <v>16777182.690000003</v>
      </c>
      <c r="I596" s="42">
        <v>2.8250280964987153</v>
      </c>
      <c r="J596" s="41">
        <f t="shared" si="19"/>
        <v>1938392.7310999986</v>
      </c>
      <c r="K596" s="52">
        <f t="shared" si="18"/>
        <v>0.1035710998719627</v>
      </c>
    </row>
    <row r="597" spans="1:11" x14ac:dyDescent="0.25">
      <c r="A597" s="15">
        <v>1060</v>
      </c>
      <c r="B597" s="15">
        <v>918</v>
      </c>
      <c r="C597" s="15"/>
      <c r="D597" s="28" t="s">
        <v>630</v>
      </c>
      <c r="E597" s="15">
        <v>462</v>
      </c>
      <c r="F597" t="s">
        <v>631</v>
      </c>
      <c r="G597" s="16">
        <v>18187796.190000001</v>
      </c>
      <c r="H597" s="16">
        <v>16304066.134986002</v>
      </c>
      <c r="I597" s="17">
        <v>3.9743396773326025</v>
      </c>
      <c r="J597" s="16">
        <f t="shared" si="19"/>
        <v>1883730.0550139993</v>
      </c>
      <c r="K597" s="18">
        <f t="shared" si="18"/>
        <v>0.10357109983724748</v>
      </c>
    </row>
    <row r="598" spans="1:11" x14ac:dyDescent="0.25">
      <c r="A598" s="20">
        <v>1060</v>
      </c>
      <c r="B598" s="20">
        <v>918</v>
      </c>
      <c r="C598" s="20"/>
      <c r="D598" s="29" t="s">
        <v>630</v>
      </c>
      <c r="E598" s="20">
        <v>498</v>
      </c>
      <c r="F598" s="21" t="s">
        <v>632</v>
      </c>
      <c r="G598" s="22">
        <v>527779.23110000044</v>
      </c>
      <c r="H598" s="22">
        <v>473116.55501400045</v>
      </c>
      <c r="I598" s="23">
        <v>0.25762795006618433</v>
      </c>
      <c r="J598" s="22">
        <f t="shared" si="19"/>
        <v>54662.676085999992</v>
      </c>
      <c r="K598" s="48">
        <f t="shared" si="18"/>
        <v>0.1035711010682852</v>
      </c>
    </row>
    <row r="599" spans="1:11" x14ac:dyDescent="0.25">
      <c r="A599" s="61">
        <v>1065</v>
      </c>
      <c r="B599" s="61">
        <v>919</v>
      </c>
      <c r="C599" s="62"/>
      <c r="D599" s="40" t="s">
        <v>633</v>
      </c>
      <c r="E599" s="40"/>
      <c r="F599" s="40"/>
      <c r="G599" s="41">
        <f>SUM(G600:G604)</f>
        <v>9051113.1682999991</v>
      </c>
      <c r="H599" s="41">
        <f>SUM(H600:H604)</f>
        <v>7543907.7000000011</v>
      </c>
      <c r="I599" s="42">
        <v>6.0952257884440701</v>
      </c>
      <c r="J599" s="41">
        <f t="shared" si="19"/>
        <v>1507205.468299998</v>
      </c>
      <c r="K599" s="52">
        <f t="shared" si="18"/>
        <v>0.16652155820774969</v>
      </c>
    </row>
    <row r="600" spans="1:11" x14ac:dyDescent="0.25">
      <c r="A600" s="15">
        <v>1065</v>
      </c>
      <c r="B600" s="15">
        <v>919</v>
      </c>
      <c r="C600" s="15"/>
      <c r="D600" s="28" t="s">
        <v>633</v>
      </c>
      <c r="E600" s="15">
        <v>14</v>
      </c>
      <c r="F600" t="s">
        <v>25</v>
      </c>
      <c r="G600" s="16">
        <v>1031826.902</v>
      </c>
      <c r="H600" s="16">
        <v>329960.18</v>
      </c>
      <c r="I600" s="17">
        <v>6.6199999325882297</v>
      </c>
      <c r="J600" s="16">
        <f t="shared" si="19"/>
        <v>701866.72200000007</v>
      </c>
      <c r="K600" s="18">
        <f t="shared" si="18"/>
        <v>0.68021750609483533</v>
      </c>
    </row>
    <row r="601" spans="1:11" x14ac:dyDescent="0.25">
      <c r="A601" s="20">
        <v>1065</v>
      </c>
      <c r="B601" s="20">
        <v>919</v>
      </c>
      <c r="C601" s="20"/>
      <c r="D601" s="29" t="s">
        <v>633</v>
      </c>
      <c r="E601" s="20">
        <v>72</v>
      </c>
      <c r="F601" s="21" t="s">
        <v>275</v>
      </c>
      <c r="G601" s="22">
        <v>2775071.3</v>
      </c>
      <c r="H601" s="22">
        <v>2775071.3</v>
      </c>
      <c r="I601" s="23">
        <v>5.3644591424485757</v>
      </c>
      <c r="J601" s="22">
        <f t="shared" si="19"/>
        <v>0</v>
      </c>
      <c r="K601" s="48">
        <f t="shared" si="18"/>
        <v>0</v>
      </c>
    </row>
    <row r="602" spans="1:11" x14ac:dyDescent="0.25">
      <c r="A602" s="15">
        <v>1065</v>
      </c>
      <c r="B602" s="15">
        <v>919</v>
      </c>
      <c r="C602" s="15"/>
      <c r="D602" s="28" t="s">
        <v>633</v>
      </c>
      <c r="E602" s="15">
        <v>204</v>
      </c>
      <c r="F602" t="s">
        <v>93</v>
      </c>
      <c r="G602" s="16">
        <v>1031826.902</v>
      </c>
      <c r="H602" s="16">
        <v>511491.08</v>
      </c>
      <c r="I602" s="17">
        <v>6.6200000509936565</v>
      </c>
      <c r="J602" s="16">
        <f t="shared" si="19"/>
        <v>520335.82199999999</v>
      </c>
      <c r="K602" s="18">
        <f t="shared" si="18"/>
        <v>0.5042859621041359</v>
      </c>
    </row>
    <row r="603" spans="1:11" x14ac:dyDescent="0.25">
      <c r="A603" s="20">
        <v>1065</v>
      </c>
      <c r="B603" s="20">
        <v>919</v>
      </c>
      <c r="C603" s="20"/>
      <c r="D603" s="29" t="s">
        <v>633</v>
      </c>
      <c r="E603" s="20">
        <v>240</v>
      </c>
      <c r="F603" s="21" t="s">
        <v>107</v>
      </c>
      <c r="G603" s="22">
        <v>1422834.9920000001</v>
      </c>
      <c r="H603" s="22">
        <v>1196052.43</v>
      </c>
      <c r="I603" s="23">
        <v>6.6200000185971772</v>
      </c>
      <c r="J603" s="22">
        <f t="shared" si="19"/>
        <v>226782.56200000015</v>
      </c>
      <c r="K603" s="48">
        <f t="shared" si="18"/>
        <v>0.1593878160679929</v>
      </c>
    </row>
    <row r="604" spans="1:11" x14ac:dyDescent="0.25">
      <c r="A604" s="15">
        <v>1065</v>
      </c>
      <c r="B604" s="15">
        <v>919</v>
      </c>
      <c r="C604" s="15"/>
      <c r="D604" s="28" t="s">
        <v>633</v>
      </c>
      <c r="E604" s="15">
        <v>369</v>
      </c>
      <c r="F604" t="s">
        <v>276</v>
      </c>
      <c r="G604" s="16">
        <v>2789553.0722999997</v>
      </c>
      <c r="H604" s="16">
        <v>2731332.7100000009</v>
      </c>
      <c r="I604" s="17">
        <v>6.6199999945223835</v>
      </c>
      <c r="J604" s="16">
        <f t="shared" si="19"/>
        <v>58220.362299998756</v>
      </c>
      <c r="K604" s="18">
        <f t="shared" si="18"/>
        <v>2.0870856653749124E-2</v>
      </c>
    </row>
    <row r="605" spans="1:11" x14ac:dyDescent="0.25">
      <c r="A605" s="44"/>
      <c r="B605" s="44"/>
      <c r="C605" s="44"/>
      <c r="D605" s="43" t="s">
        <v>634</v>
      </c>
      <c r="E605" s="44"/>
      <c r="F605" s="45"/>
      <c r="G605" s="46"/>
      <c r="H605" s="46"/>
      <c r="I605" s="47"/>
      <c r="J605" s="46"/>
      <c r="K605" s="53" t="str">
        <f t="shared" si="18"/>
        <v/>
      </c>
    </row>
    <row r="606" spans="1:11" x14ac:dyDescent="0.25">
      <c r="A606" s="15">
        <v>1761</v>
      </c>
      <c r="B606" s="15"/>
      <c r="C606" s="15"/>
      <c r="D606" s="28" t="s">
        <v>635</v>
      </c>
      <c r="E606" s="15"/>
      <c r="G606" s="16">
        <v>3138340.9067000002</v>
      </c>
      <c r="H606" s="16"/>
      <c r="I606" s="17"/>
      <c r="J606" s="16">
        <f t="shared" ref="J606:J614" si="20">G606-H606</f>
        <v>3138340.9067000002</v>
      </c>
      <c r="K606" s="18">
        <f t="shared" si="18"/>
        <v>1</v>
      </c>
    </row>
    <row r="607" spans="1:11" x14ac:dyDescent="0.25">
      <c r="A607" s="20">
        <v>1630</v>
      </c>
      <c r="B607" s="20"/>
      <c r="C607" s="20"/>
      <c r="D607" s="29" t="s">
        <v>636</v>
      </c>
      <c r="E607" s="20"/>
      <c r="F607" s="21"/>
      <c r="G607" s="22">
        <v>4662441.1724000005</v>
      </c>
      <c r="H607" s="22"/>
      <c r="I607" s="23"/>
      <c r="J607" s="22">
        <f t="shared" si="20"/>
        <v>4662441.1724000005</v>
      </c>
      <c r="K607" s="48">
        <f t="shared" si="18"/>
        <v>1</v>
      </c>
    </row>
    <row r="608" spans="1:11" x14ac:dyDescent="0.25">
      <c r="A608" s="15">
        <v>1510</v>
      </c>
      <c r="B608" s="15"/>
      <c r="C608" s="15"/>
      <c r="D608" s="28" t="s">
        <v>637</v>
      </c>
      <c r="E608" s="15"/>
      <c r="G608" s="16">
        <v>4612073.8637999995</v>
      </c>
      <c r="H608" s="16"/>
      <c r="I608" s="17"/>
      <c r="J608" s="16">
        <f t="shared" si="20"/>
        <v>4612073.8637999995</v>
      </c>
      <c r="K608" s="18">
        <f t="shared" si="18"/>
        <v>1</v>
      </c>
    </row>
    <row r="609" spans="1:11" x14ac:dyDescent="0.25">
      <c r="A609" s="20">
        <v>2071</v>
      </c>
      <c r="B609" s="20"/>
      <c r="C609" s="20"/>
      <c r="D609" s="29" t="s">
        <v>638</v>
      </c>
      <c r="E609" s="20"/>
      <c r="F609" s="21"/>
      <c r="G609" s="22">
        <v>1240283.2134</v>
      </c>
      <c r="H609" s="22"/>
      <c r="I609" s="23"/>
      <c r="J609" s="22">
        <f t="shared" si="20"/>
        <v>1240283.2134</v>
      </c>
      <c r="K609" s="48">
        <f t="shared" si="18"/>
        <v>1</v>
      </c>
    </row>
    <row r="610" spans="1:11" x14ac:dyDescent="0.25">
      <c r="A610" s="15">
        <v>1631</v>
      </c>
      <c r="B610" s="15"/>
      <c r="C610" s="15"/>
      <c r="D610" s="28" t="s">
        <v>639</v>
      </c>
      <c r="E610" s="15"/>
      <c r="G610" s="16">
        <v>2399098.5393000003</v>
      </c>
      <c r="H610" s="16"/>
      <c r="I610" s="17"/>
      <c r="J610" s="16">
        <f t="shared" si="20"/>
        <v>2399098.5393000003</v>
      </c>
      <c r="K610" s="18">
        <f t="shared" si="18"/>
        <v>1</v>
      </c>
    </row>
    <row r="611" spans="1:11" x14ac:dyDescent="0.25">
      <c r="A611" s="15">
        <v>1501</v>
      </c>
      <c r="B611" s="15"/>
      <c r="C611" s="15"/>
      <c r="D611" s="28" t="s">
        <v>640</v>
      </c>
      <c r="E611" s="15"/>
      <c r="G611" s="16">
        <v>2440515.4598999997</v>
      </c>
      <c r="H611" s="16"/>
      <c r="I611" s="17"/>
      <c r="J611" s="16">
        <f t="shared" si="20"/>
        <v>2440515.4598999997</v>
      </c>
      <c r="K611" s="18">
        <f t="shared" si="18"/>
        <v>1</v>
      </c>
    </row>
    <row r="612" spans="1:11" x14ac:dyDescent="0.25">
      <c r="A612" s="20">
        <v>1672</v>
      </c>
      <c r="B612" s="20"/>
      <c r="C612" s="20"/>
      <c r="D612" s="29" t="s">
        <v>641</v>
      </c>
      <c r="E612" s="20"/>
      <c r="F612" s="21"/>
      <c r="G612" s="22">
        <v>5688849.0739000002</v>
      </c>
      <c r="H612" s="22"/>
      <c r="I612" s="23"/>
      <c r="J612" s="22">
        <f t="shared" si="20"/>
        <v>5688849.0739000002</v>
      </c>
      <c r="K612" s="48">
        <f t="shared" si="18"/>
        <v>1</v>
      </c>
    </row>
    <row r="613" spans="1:11" x14ac:dyDescent="0.25">
      <c r="A613" s="15">
        <v>1739</v>
      </c>
      <c r="B613" s="15"/>
      <c r="C613" s="15"/>
      <c r="D613" s="28" t="s">
        <v>642</v>
      </c>
      <c r="E613" s="15"/>
      <c r="G613" s="16">
        <v>5061615.5577999996</v>
      </c>
      <c r="H613" s="16"/>
      <c r="I613" s="17"/>
      <c r="J613" s="16">
        <f t="shared" si="20"/>
        <v>5061615.5577999996</v>
      </c>
      <c r="K613" s="18">
        <f t="shared" si="18"/>
        <v>1</v>
      </c>
    </row>
    <row r="614" spans="1:11" x14ac:dyDescent="0.25">
      <c r="A614" s="20">
        <v>1762</v>
      </c>
      <c r="B614" s="20"/>
      <c r="C614" s="20"/>
      <c r="D614" s="29" t="s">
        <v>643</v>
      </c>
      <c r="E614" s="20"/>
      <c r="F614" s="21"/>
      <c r="G614" s="22">
        <v>2838415.335</v>
      </c>
      <c r="H614" s="22"/>
      <c r="I614" s="23"/>
      <c r="J614" s="22">
        <f t="shared" si="20"/>
        <v>2838415.335</v>
      </c>
      <c r="K614" s="48">
        <f t="shared" si="18"/>
        <v>1</v>
      </c>
    </row>
  </sheetData>
  <mergeCells count="4">
    <mergeCell ref="A4:J4"/>
    <mergeCell ref="A6:J6"/>
    <mergeCell ref="A8:J8"/>
    <mergeCell ref="A10:J10"/>
  </mergeCells>
  <printOptions horizontalCentered="1"/>
  <pageMargins left="0.25" right="0.25" top="0.53" bottom="0.53" header="0.25" footer="0.25"/>
  <pageSetup scale="81" fitToHeight="0" orientation="portrait" r:id="rId1"/>
  <headerFooter>
    <oddHeader>&amp;CMaine Department of Education</oddHeader>
  </headerFooter>
  <rowBreaks count="11" manualBreakCount="11">
    <brk id="65" max="16383" man="1"/>
    <brk id="118" max="16383" man="1"/>
    <brk id="171" max="16383" man="1"/>
    <brk id="223" max="16383" man="1"/>
    <brk id="274" max="16383" man="1"/>
    <brk id="325" max="16383" man="1"/>
    <brk id="378" max="10" man="1"/>
    <brk id="430" max="16383" man="1"/>
    <brk id="480" max="16383" man="1"/>
    <brk id="532" max="16383" man="1"/>
    <brk id="58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Warrant Article Sec F</vt:lpstr>
      <vt:lpstr>'Warrant Article Sec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Gravelle, Paula B</dc:creator>
  <cp:lastModifiedBy>Tiner, Donna</cp:lastModifiedBy>
  <cp:lastPrinted>2024-03-13T15:46:19Z</cp:lastPrinted>
  <dcterms:created xsi:type="dcterms:W3CDTF">2023-08-21T15:06:52Z</dcterms:created>
  <dcterms:modified xsi:type="dcterms:W3CDTF">2024-03-20T14:19:31Z</dcterms:modified>
</cp:coreProperties>
</file>